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<sst xmlns="http://schemas.openxmlformats.org/spreadsheetml/2006/main" count="32" uniqueCount="30">
  <si>
    <t>Public Service Company of Colorado</t>
  </si>
  <si>
    <t>Calculation of Revenue Requirements</t>
  </si>
  <si>
    <t>Line</t>
  </si>
  <si>
    <t>No.</t>
  </si>
  <si>
    <t>Description</t>
  </si>
  <si>
    <t>Net CPUC Jurisdictional Rate Base</t>
  </si>
  <si>
    <t>Allowed Return on Rate Base</t>
  </si>
  <si>
    <t>Required Earnings</t>
  </si>
  <si>
    <t>Net CPUC Jurisdictional Operating Earnings</t>
  </si>
  <si>
    <t>Deficiency / (Excess)</t>
  </si>
  <si>
    <t>Factor to Gross</t>
  </si>
  <si>
    <t>Required Revenue Change</t>
  </si>
  <si>
    <t>Gas</t>
  </si>
  <si>
    <t>JURISDICTIONAL</t>
  </si>
  <si>
    <t>SALES</t>
  </si>
  <si>
    <t>TRANSPORTATION</t>
  </si>
  <si>
    <t xml:space="preserve"> </t>
  </si>
  <si>
    <t>ITEM</t>
  </si>
  <si>
    <t>SERVICE</t>
  </si>
  <si>
    <t>TOTAL</t>
  </si>
  <si>
    <t>LESS: GRSA REVENUE</t>
  </si>
  <si>
    <t>ALLOCATED REQUIRED REVENUE INCREASE</t>
  </si>
  <si>
    <t>PROFORMA RATE REVENUE</t>
  </si>
  <si>
    <t xml:space="preserve">PROFORMA BASE RATE REVENUE </t>
  </si>
  <si>
    <t xml:space="preserve">LESS: BASE COST OF GAS REVENUE </t>
  </si>
  <si>
    <t>SYSTEM REVENUE - FOR ALLOCATION (LINE 26 - LINE 28)</t>
  </si>
  <si>
    <t>REQUIRED REVENUE INCREASE</t>
  </si>
  <si>
    <t>PERCENT OF SYSTEM REVENUE (LINE 32 / LINE 30)</t>
  </si>
  <si>
    <t>PERCENT RIDER (LINE 36 / LINE 26)</t>
  </si>
  <si>
    <t>(LINE 30 x LINE 34)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</si>
</sst>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</numFmts>
  <fonts count="4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6" fontId="0" fillId="0" borderId="0" xfId="17" applyNumberFormat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518G\PSCo-Model%203-Final\CData9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ownloaded Data"/>
      <sheetName val="TOTI"/>
      <sheetName val="Service Company Data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definedNames>
      <definedName name="ISDATE" refersTo="=Data Entry!$A$2"/>
    </definedNames>
    <sheetDataSet>
      <sheetData sheetId="0">
        <row r="2">
          <cell r="A2" t="str">
            <v>12 Months Ended June 30, 1998</v>
          </cell>
        </row>
      </sheetData>
      <sheetData sheetId="1">
        <row r="2">
          <cell r="A2">
            <v>-633063.27</v>
          </cell>
        </row>
      </sheetData>
      <sheetData sheetId="2">
        <row r="2">
          <cell r="A2" t="str">
            <v>TAXES OTHER THAN INCOME</v>
          </cell>
        </row>
      </sheetData>
      <sheetData sheetId="3">
        <row r="2">
          <cell r="A2">
            <v>-7628.72</v>
          </cell>
        </row>
      </sheetData>
      <sheetData sheetId="4">
        <row r="2">
          <cell r="A2">
            <v>1758761.97</v>
          </cell>
        </row>
      </sheetData>
      <sheetData sheetId="5">
        <row r="2">
          <cell r="A2">
            <v>-7628.72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5.140625" style="0" customWidth="1"/>
    <col min="2" max="2" width="52.28125" style="0" customWidth="1"/>
    <col min="3" max="3" width="4.140625" style="0" customWidth="1"/>
    <col min="4" max="4" width="18.57421875" style="0" customWidth="1"/>
    <col min="6" max="6" width="14.8515625" style="0" bestFit="1" customWidth="1"/>
    <col min="8" max="8" width="15.8515625" style="0" bestFit="1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1" t="str">
        <f>[1]!ISDATE</f>
        <v>12 Months Ended June 30, 1998</v>
      </c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 t="s">
        <v>2</v>
      </c>
      <c r="B7" s="1"/>
    </row>
    <row r="8" spans="1:4" ht="12.75">
      <c r="A8" s="2" t="s">
        <v>3</v>
      </c>
      <c r="B8" s="3" t="s">
        <v>4</v>
      </c>
      <c r="D8" s="6" t="s">
        <v>12</v>
      </c>
    </row>
    <row r="10" spans="1:4" ht="12.75">
      <c r="A10">
        <f>+A9+1</f>
        <v>1</v>
      </c>
      <c r="B10" s="4" t="s">
        <v>5</v>
      </c>
      <c r="D10" s="7">
        <v>730338596.4799999</v>
      </c>
    </row>
    <row r="11" ht="12.75">
      <c r="A11">
        <f aca="true" t="shared" si="0" ref="A11:A49">+A10+1</f>
        <v>2</v>
      </c>
    </row>
    <row r="12" spans="1:4" ht="12.75">
      <c r="A12">
        <f t="shared" si="0"/>
        <v>3</v>
      </c>
      <c r="B12" t="s">
        <v>6</v>
      </c>
      <c r="D12" s="8">
        <v>0.09430152</v>
      </c>
    </row>
    <row r="13" ht="12.75">
      <c r="A13">
        <f t="shared" si="0"/>
        <v>4</v>
      </c>
    </row>
    <row r="14" spans="1:4" ht="12.75">
      <c r="A14">
        <f t="shared" si="0"/>
        <v>5</v>
      </c>
      <c r="B14" t="s">
        <v>7</v>
      </c>
      <c r="D14" s="7">
        <v>68872040</v>
      </c>
    </row>
    <row r="15" spans="1:4" ht="12.75">
      <c r="A15">
        <f t="shared" si="0"/>
        <v>6</v>
      </c>
      <c r="D15" s="7"/>
    </row>
    <row r="16" spans="1:4" ht="12.75">
      <c r="A16">
        <f t="shared" si="0"/>
        <v>7</v>
      </c>
      <c r="B16" t="s">
        <v>8</v>
      </c>
      <c r="D16" s="7">
        <v>59768993.75999999</v>
      </c>
    </row>
    <row r="17" spans="1:4" ht="12.75">
      <c r="A17">
        <f t="shared" si="0"/>
        <v>8</v>
      </c>
      <c r="D17" s="7"/>
    </row>
    <row r="18" spans="1:4" ht="12.75">
      <c r="A18">
        <f t="shared" si="0"/>
        <v>9</v>
      </c>
      <c r="B18" t="s">
        <v>9</v>
      </c>
      <c r="D18" s="7">
        <v>9103046.24000001</v>
      </c>
    </row>
    <row r="19" ht="12.75">
      <c r="A19">
        <f t="shared" si="0"/>
        <v>10</v>
      </c>
    </row>
    <row r="20" spans="1:4" ht="12.75">
      <c r="A20">
        <f t="shared" si="0"/>
        <v>11</v>
      </c>
      <c r="B20" t="s">
        <v>10</v>
      </c>
      <c r="D20">
        <v>1.62408350227411</v>
      </c>
    </row>
    <row r="21" ht="12.75">
      <c r="A21">
        <f t="shared" si="0"/>
        <v>12</v>
      </c>
    </row>
    <row r="22" spans="1:4" ht="12.75">
      <c r="A22">
        <f t="shared" si="0"/>
        <v>13</v>
      </c>
      <c r="B22" s="5" t="s">
        <v>11</v>
      </c>
      <c r="D22" s="7">
        <v>14784107</v>
      </c>
    </row>
    <row r="23" ht="12.75">
      <c r="A23">
        <f t="shared" si="0"/>
        <v>14</v>
      </c>
    </row>
    <row r="24" ht="12.75">
      <c r="A24">
        <f t="shared" si="0"/>
        <v>15</v>
      </c>
    </row>
    <row r="25" ht="12.75">
      <c r="A25">
        <f t="shared" si="0"/>
        <v>16</v>
      </c>
    </row>
    <row r="26" ht="12.75">
      <c r="A26">
        <f t="shared" si="0"/>
        <v>17</v>
      </c>
    </row>
    <row r="27" spans="1:8" ht="12.75">
      <c r="A27">
        <f t="shared" si="0"/>
        <v>18</v>
      </c>
      <c r="D27" s="6" t="s">
        <v>13</v>
      </c>
      <c r="E27" s="6"/>
      <c r="F27" s="6" t="s">
        <v>13</v>
      </c>
      <c r="G27" s="6"/>
      <c r="H27" s="6"/>
    </row>
    <row r="28" spans="1:8" ht="12.75">
      <c r="A28">
        <f t="shared" si="0"/>
        <v>19</v>
      </c>
      <c r="D28" s="6" t="s">
        <v>14</v>
      </c>
      <c r="E28" s="6"/>
      <c r="F28" s="6" t="s">
        <v>15</v>
      </c>
      <c r="G28" s="6"/>
      <c r="H28" s="6"/>
    </row>
    <row r="29" spans="1:8" ht="12.75">
      <c r="A29">
        <f t="shared" si="0"/>
        <v>20</v>
      </c>
      <c r="B29" t="s">
        <v>17</v>
      </c>
      <c r="D29" s="6" t="s">
        <v>18</v>
      </c>
      <c r="E29" s="6"/>
      <c r="F29" s="6" t="s">
        <v>18</v>
      </c>
      <c r="G29" s="6"/>
      <c r="H29" s="6" t="s">
        <v>19</v>
      </c>
    </row>
    <row r="30" ht="12.75">
      <c r="A30">
        <f t="shared" si="0"/>
        <v>21</v>
      </c>
    </row>
    <row r="31" spans="1:9" ht="12.75">
      <c r="A31">
        <f t="shared" si="0"/>
        <v>22</v>
      </c>
      <c r="B31" t="s">
        <v>22</v>
      </c>
      <c r="D31" s="7">
        <v>587975311.88</v>
      </c>
      <c r="E31" s="7"/>
      <c r="F31" s="7">
        <v>25202351</v>
      </c>
      <c r="G31" s="7"/>
      <c r="H31" s="7">
        <v>613177662.88</v>
      </c>
      <c r="I31" s="7"/>
    </row>
    <row r="32" spans="1:9" ht="12.75">
      <c r="A32">
        <f t="shared" si="0"/>
        <v>23</v>
      </c>
      <c r="D32" s="7"/>
      <c r="E32" s="7"/>
      <c r="F32" s="7"/>
      <c r="G32" s="7"/>
      <c r="H32" s="7"/>
      <c r="I32" s="7"/>
    </row>
    <row r="33" spans="1:9" ht="12.75">
      <c r="A33">
        <f t="shared" si="0"/>
        <v>24</v>
      </c>
      <c r="B33" t="s">
        <v>20</v>
      </c>
      <c r="D33" s="7">
        <v>17439363</v>
      </c>
      <c r="E33" s="7"/>
      <c r="F33" s="7">
        <v>1751759</v>
      </c>
      <c r="G33" s="7"/>
      <c r="H33" s="7">
        <v>19191122</v>
      </c>
      <c r="I33" s="7"/>
    </row>
    <row r="34" spans="1:9" ht="12.75">
      <c r="A34">
        <f t="shared" si="0"/>
        <v>25</v>
      </c>
      <c r="D34" s="7"/>
      <c r="E34" s="7"/>
      <c r="F34" s="7"/>
      <c r="G34" s="7"/>
      <c r="H34" s="7"/>
      <c r="I34" s="7"/>
    </row>
    <row r="35" spans="1:9" ht="12.75">
      <c r="A35">
        <f t="shared" si="0"/>
        <v>26</v>
      </c>
      <c r="B35" t="s">
        <v>23</v>
      </c>
      <c r="D35" s="7">
        <v>570535948.88</v>
      </c>
      <c r="E35" s="7"/>
      <c r="F35" s="7">
        <v>23450592</v>
      </c>
      <c r="G35" s="7"/>
      <c r="H35" s="7">
        <v>593986540.88</v>
      </c>
      <c r="I35" s="7"/>
    </row>
    <row r="36" spans="1:9" ht="12.75">
      <c r="A36">
        <f t="shared" si="0"/>
        <v>27</v>
      </c>
      <c r="D36" s="7"/>
      <c r="E36" s="7"/>
      <c r="F36" s="7"/>
      <c r="G36" s="7"/>
      <c r="H36" s="7"/>
      <c r="I36" s="7"/>
    </row>
    <row r="37" spans="1:9" ht="12.75">
      <c r="A37">
        <f t="shared" si="0"/>
        <v>28</v>
      </c>
      <c r="B37" t="s">
        <v>24</v>
      </c>
      <c r="D37" s="7">
        <v>363955304.1</v>
      </c>
      <c r="E37" s="7"/>
      <c r="F37" s="7">
        <v>1130609</v>
      </c>
      <c r="G37" s="7"/>
      <c r="H37" s="7">
        <v>365085913.1</v>
      </c>
      <c r="I37" s="7"/>
    </row>
    <row r="38" spans="1:9" ht="12.75">
      <c r="A38">
        <f t="shared" si="0"/>
        <v>29</v>
      </c>
      <c r="D38" s="7"/>
      <c r="E38" s="7"/>
      <c r="F38" s="7"/>
      <c r="G38" s="7"/>
      <c r="H38" s="7"/>
      <c r="I38" s="7"/>
    </row>
    <row r="39" spans="1:9" ht="12.75">
      <c r="A39">
        <f t="shared" si="0"/>
        <v>30</v>
      </c>
      <c r="B39" t="s">
        <v>25</v>
      </c>
      <c r="D39" s="7">
        <v>206580644.77999997</v>
      </c>
      <c r="E39" s="7"/>
      <c r="F39" s="7">
        <v>22319983</v>
      </c>
      <c r="G39" s="7"/>
      <c r="H39" s="7">
        <v>228900627.77999997</v>
      </c>
      <c r="I39" s="7"/>
    </row>
    <row r="40" spans="1:9" ht="12.75">
      <c r="A40">
        <f t="shared" si="0"/>
        <v>31</v>
      </c>
      <c r="D40" s="7"/>
      <c r="E40" s="7"/>
      <c r="F40" s="7"/>
      <c r="G40" s="7"/>
      <c r="H40" s="7"/>
      <c r="I40" s="7"/>
    </row>
    <row r="41" spans="1:9" ht="12.75">
      <c r="A41">
        <f t="shared" si="0"/>
        <v>32</v>
      </c>
      <c r="B41" t="s">
        <v>26</v>
      </c>
      <c r="D41" s="7"/>
      <c r="E41" s="7"/>
      <c r="F41" s="7"/>
      <c r="G41" s="7"/>
      <c r="H41" s="7">
        <v>14784107</v>
      </c>
      <c r="I41" s="7"/>
    </row>
    <row r="42" ht="12.75">
      <c r="A42">
        <f t="shared" si="0"/>
        <v>33</v>
      </c>
    </row>
    <row r="43" spans="1:8" ht="12.75">
      <c r="A43">
        <f t="shared" si="0"/>
        <v>34</v>
      </c>
      <c r="B43" t="s">
        <v>27</v>
      </c>
      <c r="H43" s="8">
        <v>0.06458745</v>
      </c>
    </row>
    <row r="44" ht="12.75">
      <c r="A44">
        <f t="shared" si="0"/>
        <v>35</v>
      </c>
    </row>
    <row r="45" spans="1:8" ht="12.75">
      <c r="A45">
        <f t="shared" si="0"/>
        <v>36</v>
      </c>
      <c r="B45" t="s">
        <v>21</v>
      </c>
      <c r="D45" s="7">
        <v>13342517</v>
      </c>
      <c r="E45" s="7"/>
      <c r="F45" s="7">
        <v>1441590</v>
      </c>
      <c r="G45" s="7"/>
      <c r="H45" s="7">
        <v>14784107</v>
      </c>
    </row>
    <row r="46" spans="1:8" ht="12.75">
      <c r="A46">
        <f t="shared" si="0"/>
        <v>37</v>
      </c>
      <c r="B46" t="s">
        <v>29</v>
      </c>
      <c r="D46" s="7"/>
      <c r="E46" s="7"/>
      <c r="F46" s="7"/>
      <c r="G46" s="7"/>
      <c r="H46" s="7"/>
    </row>
    <row r="47" ht="12.75">
      <c r="A47">
        <f t="shared" si="0"/>
        <v>38</v>
      </c>
    </row>
    <row r="48" spans="1:8" ht="12.75">
      <c r="A48">
        <f t="shared" si="0"/>
        <v>39</v>
      </c>
      <c r="B48" t="s">
        <v>28</v>
      </c>
      <c r="D48" s="8">
        <v>0.02338594</v>
      </c>
      <c r="E48" s="8"/>
      <c r="F48" s="8">
        <v>0.0614735</v>
      </c>
      <c r="H48" t="s">
        <v>16</v>
      </c>
    </row>
    <row r="49" ht="12.75">
      <c r="A49">
        <f t="shared" si="0"/>
        <v>40</v>
      </c>
    </row>
  </sheetData>
  <printOptions/>
  <pageMargins left="0.75" right="0.75" top="1" bottom="1" header="1" footer="0.5"/>
  <pageSetup fitToHeight="1" fitToWidth="1" horizontalDpi="600" verticalDpi="600" orientation="portrait" scale="70" r:id="rId1"/>
  <headerFooter alignWithMargins="0">
    <oddHeader>&amp;RAttachment 
Decision No. C99-579
DOCKET NO. 98S-518G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Utilites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Shafer</dc:creator>
  <cp:keywords/>
  <dc:description/>
  <cp:lastModifiedBy>Lloyd Petersen, WebMeister Paralegal</cp:lastModifiedBy>
  <cp:lastPrinted>1999-06-04T14:15:26Z</cp:lastPrinted>
  <dcterms:created xsi:type="dcterms:W3CDTF">1999-05-28T22:26:36Z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