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Budget" sheetId="1" r:id="rId1"/>
    <sheet name="Distributions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<sst xmlns="http://schemas.openxmlformats.org/spreadsheetml/2006/main" count="63" uniqueCount="49">
  <si>
    <t>COLORADO HIGH COST SUPPORT MECHANISM</t>
  </si>
  <si>
    <t>Budget</t>
  </si>
  <si>
    <t>Estimated Disbursements (Calendar Year)</t>
  </si>
  <si>
    <t>Residental</t>
  </si>
  <si>
    <t>Business</t>
  </si>
  <si>
    <t>Total Expenses:</t>
  </si>
  <si>
    <t>Contributions:</t>
  </si>
  <si>
    <t>Rate</t>
  </si>
  <si>
    <t>Element</t>
  </si>
  <si>
    <t xml:space="preserve"> </t>
  </si>
  <si>
    <t>Total Contributions</t>
  </si>
  <si>
    <t>Attachment A</t>
  </si>
  <si>
    <t>Docket No. 98M-236T</t>
  </si>
  <si>
    <t>Decision No. CXX - XXX</t>
  </si>
  <si>
    <t>Septemper 20, 2000</t>
  </si>
  <si>
    <t>Page 1 of 3</t>
  </si>
  <si>
    <t>2000 HCSM</t>
  </si>
  <si>
    <t>Colorado High Cost Support Mechanism Distributions</t>
  </si>
  <si>
    <t>Decision No. CXX-XXX</t>
  </si>
  <si>
    <t>September 20, 2000</t>
  </si>
  <si>
    <t>Page 3 of 3</t>
  </si>
  <si>
    <t>Deltal County Tele-Com</t>
  </si>
  <si>
    <t>Century Tel of Eagle</t>
  </si>
  <si>
    <t>Nucla-Naturita Telephone</t>
  </si>
  <si>
    <t>Pine Drive Telephone</t>
  </si>
  <si>
    <t>Rico Telephone Company</t>
  </si>
  <si>
    <t>U S West</t>
  </si>
  <si>
    <t>Forcasted (Rico)</t>
  </si>
  <si>
    <t xml:space="preserve">Eligible Local </t>
  </si>
  <si>
    <t>Exchange Service Provider</t>
  </si>
  <si>
    <t>Estimated</t>
  </si>
  <si>
    <t>Number of</t>
  </si>
  <si>
    <t>SUPPORTED</t>
  </si>
  <si>
    <t>Acesss Lines</t>
  </si>
  <si>
    <t>Gross Disbursements</t>
  </si>
  <si>
    <t>Calendar</t>
  </si>
  <si>
    <t>Year</t>
  </si>
  <si>
    <t>Support</t>
  </si>
  <si>
    <t>Per Access</t>
  </si>
  <si>
    <t>Line</t>
  </si>
  <si>
    <t>*</t>
  </si>
  <si>
    <t>Jan 1 through March 20, 2003</t>
  </si>
  <si>
    <t>April 1 through June 20, 2003</t>
  </si>
  <si>
    <t>July 1 through Sept 30, 2003</t>
  </si>
  <si>
    <t>Oct 1 through Dec. 31, 2003</t>
  </si>
  <si>
    <t>Estimated Beg Balance January 2003</t>
  </si>
  <si>
    <t>Ending Balance</t>
  </si>
  <si>
    <t>Administration Expenses (Fiscal 02/03)</t>
  </si>
  <si>
    <t xml:space="preserve">   Based on Revenue Benchmarks of 2001: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</si>
</sst>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7" fontId="0" fillId="0" borderId="1" xfId="0" applyNumberFormat="1" applyBorder="1" applyAlignment="1">
      <alignment/>
    </xf>
    <xf numFmtId="15" fontId="4" fillId="0" borderId="0" xfId="0" applyNumberFormat="1" applyFont="1" applyAlignment="1" quotePrefix="1">
      <alignment/>
    </xf>
    <xf numFmtId="0" fontId="4" fillId="0" borderId="0" xfId="0" applyFont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7" fontId="0" fillId="0" borderId="0" xfId="0" applyNumberFormat="1" applyBorder="1" applyAlignment="1">
      <alignment/>
    </xf>
    <xf numFmtId="39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42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42" fontId="1" fillId="0" borderId="1" xfId="0" applyNumberFormat="1" applyFont="1" applyBorder="1" applyAlignment="1">
      <alignment/>
    </xf>
    <xf numFmtId="5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ack\Distribution%20reconcilations\2002\RATE%20ELEMENT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Rate"/>
      <sheetName val="Rate proxy"/>
      <sheetName val="Qwest"/>
      <sheetName val="Contrib"/>
      <sheetName val="Distrib"/>
    </sheetNames>
    <sheetDataSet>
      <sheetData sheetId="1">
        <row r="34">
          <cell r="D34">
            <v>29287280.257</v>
          </cell>
        </row>
      </sheetData>
      <sheetData sheetId="4">
        <row r="21">
          <cell r="F21">
            <v>47830938.75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1">
      <selection activeCell="D17" sqref="D17"/>
    </sheetView>
  </sheetViews>
  <sheetFormatPr defaultColWidth="9.140625" defaultRowHeight="12.75"/>
  <cols>
    <col min="1" max="1" width="16.7109375" style="0" customWidth="1"/>
    <col min="3" max="3" width="15.00390625" style="0" bestFit="1" customWidth="1"/>
    <col min="5" max="5" width="9.28125" style="0" bestFit="1" customWidth="1"/>
    <col min="6" max="6" width="14.8515625" style="0" customWidth="1"/>
    <col min="7" max="7" width="16.8515625" style="0" bestFit="1" customWidth="1"/>
    <col min="8" max="8" width="6.140625" style="0" customWidth="1"/>
    <col min="9" max="9" width="13.7109375" style="0" customWidth="1"/>
  </cols>
  <sheetData>
    <row r="1" spans="7:8" ht="12.75">
      <c r="G1" s="10" t="s">
        <v>11</v>
      </c>
      <c r="H1" s="10"/>
    </row>
    <row r="2" spans="7:8" ht="12.75">
      <c r="G2" s="10" t="s">
        <v>12</v>
      </c>
      <c r="H2" s="10"/>
    </row>
    <row r="3" spans="7:8" ht="12.75">
      <c r="G3" s="10" t="s">
        <v>13</v>
      </c>
      <c r="H3" s="10"/>
    </row>
    <row r="4" spans="7:8" ht="12.75">
      <c r="G4" s="10" t="s">
        <v>14</v>
      </c>
      <c r="H4" s="10"/>
    </row>
    <row r="5" spans="7:8" ht="12.75">
      <c r="G5" s="10" t="s">
        <v>15</v>
      </c>
      <c r="H5" s="10"/>
    </row>
    <row r="6" spans="1:8" ht="15">
      <c r="A6" s="38">
        <v>2003</v>
      </c>
      <c r="B6" s="38"/>
      <c r="C6" s="38"/>
      <c r="D6" s="38"/>
      <c r="E6" s="38"/>
      <c r="F6" s="38"/>
      <c r="G6" s="38"/>
      <c r="H6" s="38"/>
    </row>
    <row r="8" spans="1:8" ht="12.75">
      <c r="A8" s="39" t="s">
        <v>0</v>
      </c>
      <c r="B8" s="39"/>
      <c r="C8" s="39"/>
      <c r="D8" s="39"/>
      <c r="E8" s="39"/>
      <c r="F8" s="39"/>
      <c r="G8" s="39"/>
      <c r="H8" s="39"/>
    </row>
    <row r="9" spans="1:8" ht="12.75">
      <c r="A9" s="39" t="s">
        <v>1</v>
      </c>
      <c r="B9" s="39"/>
      <c r="C9" s="39"/>
      <c r="D9" s="39"/>
      <c r="E9" s="39"/>
      <c r="F9" s="39"/>
      <c r="G9" s="39"/>
      <c r="H9" s="39"/>
    </row>
    <row r="11" spans="1:7" ht="15">
      <c r="A11" s="1" t="s">
        <v>45</v>
      </c>
      <c r="B11" s="32"/>
      <c r="C11" s="32"/>
      <c r="D11" s="32"/>
      <c r="E11" s="32"/>
      <c r="F11" s="32"/>
      <c r="G11" s="36">
        <f>'[1]Rate proxy'!$D$34</f>
        <v>29287280.257</v>
      </c>
    </row>
    <row r="13" spans="1:8" ht="15">
      <c r="A13" s="1" t="s">
        <v>2</v>
      </c>
      <c r="B13" s="1"/>
      <c r="C13" s="1"/>
      <c r="D13" s="1"/>
      <c r="E13" s="1"/>
      <c r="F13" s="1"/>
      <c r="G13" s="3">
        <f>'[1]Distrib'!$F$21</f>
        <v>47830938.75</v>
      </c>
      <c r="H13" s="1"/>
    </row>
    <row r="14" spans="1:8" ht="15">
      <c r="A14" s="1" t="s">
        <v>48</v>
      </c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 t="s">
        <v>3</v>
      </c>
      <c r="D15" s="1">
        <v>20.16</v>
      </c>
      <c r="E15" s="1" t="s">
        <v>9</v>
      </c>
      <c r="F15" s="1"/>
      <c r="G15" s="1"/>
      <c r="H15" s="1"/>
    </row>
    <row r="16" spans="1:8" ht="15">
      <c r="A16" s="1"/>
      <c r="B16" s="1"/>
      <c r="C16" s="1" t="s">
        <v>4</v>
      </c>
      <c r="D16" s="1">
        <v>44.53</v>
      </c>
      <c r="E16" s="1" t="s">
        <v>9</v>
      </c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 t="s">
        <v>47</v>
      </c>
      <c r="B19" s="1"/>
      <c r="C19" s="1"/>
      <c r="D19" s="1"/>
      <c r="E19" s="1"/>
      <c r="F19" s="1"/>
      <c r="G19" s="3">
        <v>134086</v>
      </c>
      <c r="H19" s="1"/>
    </row>
    <row r="20" spans="1:8" ht="15">
      <c r="A20" s="1"/>
      <c r="B20" s="1"/>
      <c r="C20" s="1"/>
      <c r="D20" s="1"/>
      <c r="E20" s="1"/>
      <c r="F20" s="1"/>
      <c r="G20" s="4" t="s">
        <v>9</v>
      </c>
      <c r="H20" s="1"/>
    </row>
    <row r="21" spans="1:8" ht="15" thickBot="1">
      <c r="A21" s="1" t="s">
        <v>5</v>
      </c>
      <c r="B21" s="1"/>
      <c r="C21" s="1"/>
      <c r="D21" s="1"/>
      <c r="E21" s="1"/>
      <c r="F21" s="1"/>
      <c r="G21" s="5">
        <f>+G13+G19</f>
        <v>47965024.75</v>
      </c>
      <c r="H21" s="1"/>
    </row>
    <row r="22" spans="1:8" ht="15" thickTop="1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 t="s">
        <v>7</v>
      </c>
      <c r="F23" s="1"/>
      <c r="G23" s="1"/>
      <c r="H23" s="1"/>
    </row>
    <row r="24" spans="1:8" ht="15">
      <c r="A24" s="1" t="s">
        <v>6</v>
      </c>
      <c r="B24" s="1"/>
      <c r="C24" s="1"/>
      <c r="D24" s="1"/>
      <c r="E24" s="1" t="s">
        <v>8</v>
      </c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 t="s">
        <v>9</v>
      </c>
      <c r="H25" s="1"/>
    </row>
    <row r="26" spans="1:8" ht="15">
      <c r="A26" s="1" t="s">
        <v>41</v>
      </c>
      <c r="B26" s="1"/>
      <c r="C26" s="1"/>
      <c r="D26" s="1"/>
      <c r="E26" s="6">
        <v>0.02</v>
      </c>
      <c r="F26" s="1"/>
      <c r="G26" s="33">
        <v>11173471</v>
      </c>
      <c r="H26" s="1" t="s">
        <v>40</v>
      </c>
    </row>
    <row r="27" spans="1:8" ht="15">
      <c r="A27" s="1"/>
      <c r="B27" s="1"/>
      <c r="C27" s="1"/>
      <c r="D27" s="1"/>
      <c r="E27" s="6" t="s">
        <v>9</v>
      </c>
      <c r="F27" s="1"/>
      <c r="G27" t="s">
        <v>9</v>
      </c>
      <c r="H27" s="1"/>
    </row>
    <row r="28" spans="1:8" ht="15">
      <c r="A28" s="1" t="s">
        <v>42</v>
      </c>
      <c r="B28" s="1"/>
      <c r="C28" s="1"/>
      <c r="D28" s="1"/>
      <c r="E28" s="6">
        <v>0.0175</v>
      </c>
      <c r="F28" s="1"/>
      <c r="G28" s="33">
        <v>9776787</v>
      </c>
      <c r="H28" s="1"/>
    </row>
    <row r="29" spans="1:8" ht="15">
      <c r="A29" s="1"/>
      <c r="B29" s="1"/>
      <c r="C29" s="1"/>
      <c r="D29" s="1"/>
      <c r="E29" s="6"/>
      <c r="F29" s="1"/>
      <c r="G29" t="s">
        <v>9</v>
      </c>
      <c r="H29" s="1"/>
    </row>
    <row r="30" spans="1:8" ht="15">
      <c r="A30" s="1" t="s">
        <v>43</v>
      </c>
      <c r="B30" s="1"/>
      <c r="C30" s="1"/>
      <c r="D30" s="1"/>
      <c r="E30" s="6">
        <v>0.015</v>
      </c>
      <c r="F30" s="1"/>
      <c r="G30" s="33">
        <v>8380103</v>
      </c>
      <c r="H30" s="1"/>
    </row>
    <row r="31" spans="1:8" ht="15">
      <c r="A31" s="1"/>
      <c r="B31" s="1"/>
      <c r="C31" s="1"/>
      <c r="D31" s="1"/>
      <c r="E31" s="6"/>
      <c r="F31" s="1"/>
      <c r="G31" t="s">
        <v>9</v>
      </c>
      <c r="H31" s="1"/>
    </row>
    <row r="32" spans="1:8" ht="15">
      <c r="A32" s="1" t="s">
        <v>44</v>
      </c>
      <c r="B32" s="1"/>
      <c r="C32" s="1"/>
      <c r="D32" s="1"/>
      <c r="E32" s="6">
        <v>0.015</v>
      </c>
      <c r="F32" s="1"/>
      <c r="G32" s="33">
        <v>8380103</v>
      </c>
      <c r="H32" s="1"/>
    </row>
    <row r="33" spans="1:8" ht="15">
      <c r="A33" s="1"/>
      <c r="B33" s="1"/>
      <c r="C33" s="1"/>
      <c r="D33" s="1"/>
      <c r="E33" s="1"/>
      <c r="F33" s="1"/>
      <c r="G33" s="8" t="s">
        <v>9</v>
      </c>
      <c r="H33" s="1"/>
    </row>
    <row r="34" spans="1:8" ht="15">
      <c r="A34" s="1"/>
      <c r="B34" s="1"/>
      <c r="C34" s="1"/>
      <c r="D34" s="1"/>
      <c r="E34" s="1"/>
      <c r="F34" s="1"/>
      <c r="G34" s="7"/>
      <c r="H34" s="1"/>
    </row>
    <row r="35" spans="1:8" ht="15" thickBot="1">
      <c r="A35" s="1" t="s">
        <v>10</v>
      </c>
      <c r="B35" s="1"/>
      <c r="C35" s="1"/>
      <c r="D35" s="1"/>
      <c r="E35" s="1"/>
      <c r="F35" s="1"/>
      <c r="G35" s="9">
        <f>SUM(G26:G32)</f>
        <v>37710464</v>
      </c>
      <c r="H35" s="1"/>
    </row>
    <row r="36" spans="1:8" ht="15" thickTop="1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 t="s">
        <v>9</v>
      </c>
      <c r="H37" s="1"/>
    </row>
    <row r="38" spans="1:9" ht="15">
      <c r="A38" s="35" t="s">
        <v>46</v>
      </c>
      <c r="B38" s="1"/>
      <c r="C38" s="33" t="s">
        <v>9</v>
      </c>
      <c r="D38" s="1"/>
      <c r="E38" s="1"/>
      <c r="F38" s="1"/>
      <c r="G38" s="37">
        <f>+G11-G21+G35</f>
        <v>19032719.507</v>
      </c>
      <c r="H38" s="1"/>
      <c r="I38" s="34" t="s">
        <v>9</v>
      </c>
    </row>
    <row r="39" spans="1:8" ht="15">
      <c r="A39" s="1"/>
      <c r="B39" s="1"/>
      <c r="C39" s="1"/>
      <c r="D39" s="1"/>
      <c r="E39" s="1"/>
      <c r="F39" s="1"/>
      <c r="G39" s="1"/>
      <c r="H39" s="1"/>
    </row>
  </sheetData>
  <mergeCells count="3">
    <mergeCell ref="A6:H6"/>
    <mergeCell ref="A8:H8"/>
    <mergeCell ref="A9:H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2">
      <selection activeCell="D20" sqref="D20"/>
    </sheetView>
  </sheetViews>
  <sheetFormatPr defaultColWidth="9.140625" defaultRowHeight="12.75"/>
  <cols>
    <col min="1" max="1" width="2.421875" style="0" customWidth="1"/>
    <col min="2" max="2" width="23.140625" style="0" customWidth="1"/>
    <col min="3" max="3" width="14.57421875" style="0" customWidth="1"/>
    <col min="4" max="4" width="19.140625" style="0" customWidth="1"/>
    <col min="5" max="5" width="14.421875" style="0" customWidth="1"/>
    <col min="6" max="6" width="0.42578125" style="0" hidden="1" customWidth="1"/>
    <col min="7" max="7" width="14.421875" style="0" customWidth="1"/>
    <col min="8" max="8" width="2.28125" style="0" customWidth="1"/>
  </cols>
  <sheetData>
    <row r="1" spans="7:8" ht="12.75">
      <c r="G1" s="13" t="s">
        <v>11</v>
      </c>
      <c r="H1" s="13"/>
    </row>
    <row r="2" spans="7:8" ht="12.75">
      <c r="G2" s="10" t="s">
        <v>12</v>
      </c>
      <c r="H2" s="10"/>
    </row>
    <row r="3" spans="7:8" ht="12.75">
      <c r="G3" s="10" t="s">
        <v>18</v>
      </c>
      <c r="H3" s="10"/>
    </row>
    <row r="4" spans="7:8" ht="12.75">
      <c r="G4" s="12" t="s">
        <v>19</v>
      </c>
      <c r="H4" s="10"/>
    </row>
    <row r="5" spans="7:8" ht="12.75">
      <c r="G5" s="10" t="s">
        <v>20</v>
      </c>
      <c r="H5" s="10"/>
    </row>
    <row r="9" spans="2:8" ht="15">
      <c r="B9" s="38" t="s">
        <v>16</v>
      </c>
      <c r="C9" s="38"/>
      <c r="D9" s="38"/>
      <c r="E9" s="38"/>
      <c r="F9" s="38"/>
      <c r="G9" s="38"/>
      <c r="H9" s="38"/>
    </row>
    <row r="10" spans="2:8" ht="15">
      <c r="B10" s="38" t="s">
        <v>17</v>
      </c>
      <c r="C10" s="38"/>
      <c r="D10" s="38"/>
      <c r="E10" s="38"/>
      <c r="F10" s="38"/>
      <c r="G10" s="38"/>
      <c r="H10" s="38"/>
    </row>
    <row r="11" spans="2:8" ht="15">
      <c r="B11" s="2"/>
      <c r="C11" s="2"/>
      <c r="D11" s="2"/>
      <c r="E11" s="2"/>
      <c r="F11" s="2"/>
      <c r="G11" s="2"/>
      <c r="H11" s="2"/>
    </row>
    <row r="12" spans="2:8" ht="15">
      <c r="B12" s="2"/>
      <c r="C12" s="2"/>
      <c r="D12" s="2"/>
      <c r="E12" s="2"/>
      <c r="F12" s="2"/>
      <c r="G12" s="2"/>
      <c r="H12" s="2"/>
    </row>
    <row r="15" spans="1:5" ht="12.75">
      <c r="A15" s="29"/>
      <c r="B15" s="26" t="s">
        <v>28</v>
      </c>
      <c r="C15" s="26" t="s">
        <v>30</v>
      </c>
      <c r="D15" s="26" t="s">
        <v>9</v>
      </c>
      <c r="E15" s="23"/>
    </row>
    <row r="16" spans="1:5" ht="12.75">
      <c r="A16" s="30"/>
      <c r="B16" s="27" t="s">
        <v>29</v>
      </c>
      <c r="C16" s="27" t="s">
        <v>31</v>
      </c>
      <c r="D16" s="27" t="s">
        <v>34</v>
      </c>
      <c r="E16" s="24" t="s">
        <v>37</v>
      </c>
    </row>
    <row r="17" spans="1:5" ht="12.75">
      <c r="A17" s="30"/>
      <c r="B17" s="27"/>
      <c r="C17" s="27" t="s">
        <v>32</v>
      </c>
      <c r="D17" s="27" t="s">
        <v>35</v>
      </c>
      <c r="E17" s="24" t="s">
        <v>38</v>
      </c>
    </row>
    <row r="18" spans="1:5" ht="12.75">
      <c r="A18" s="30"/>
      <c r="B18" s="27"/>
      <c r="C18" s="27" t="s">
        <v>33</v>
      </c>
      <c r="D18" s="27" t="s">
        <v>36</v>
      </c>
      <c r="E18" s="24" t="s">
        <v>39</v>
      </c>
    </row>
    <row r="19" spans="1:5" ht="12.75">
      <c r="A19" s="31"/>
      <c r="B19" s="28"/>
      <c r="C19" s="28">
        <v>2003</v>
      </c>
      <c r="D19" s="28">
        <v>2003</v>
      </c>
      <c r="E19" s="25">
        <v>2001</v>
      </c>
    </row>
    <row r="20" spans="1:5" ht="12.75">
      <c r="A20" s="14">
        <v>1</v>
      </c>
      <c r="B20" s="15" t="s">
        <v>21</v>
      </c>
      <c r="C20" s="20">
        <v>9525</v>
      </c>
      <c r="D20" s="20">
        <v>39156</v>
      </c>
      <c r="E20" s="21">
        <f aca="true" t="shared" si="0" ref="E20:E25">+D20/C20</f>
        <v>4.110866141732283</v>
      </c>
    </row>
    <row r="21" spans="1:5" ht="12.75">
      <c r="A21" s="14">
        <v>2</v>
      </c>
      <c r="B21" s="15" t="s">
        <v>22</v>
      </c>
      <c r="C21" s="20">
        <v>76777</v>
      </c>
      <c r="D21" s="20">
        <v>1015264</v>
      </c>
      <c r="E21" s="21">
        <f t="shared" si="0"/>
        <v>13.223543509123827</v>
      </c>
    </row>
    <row r="22" spans="1:5" ht="12.75">
      <c r="A22" s="14">
        <v>3</v>
      </c>
      <c r="B22" s="15" t="s">
        <v>23</v>
      </c>
      <c r="C22" s="20">
        <v>1484</v>
      </c>
      <c r="D22" s="20">
        <v>13900</v>
      </c>
      <c r="E22" s="21">
        <f t="shared" si="0"/>
        <v>9.366576819407008</v>
      </c>
    </row>
    <row r="23" spans="1:5" ht="12.75">
      <c r="A23" s="14">
        <v>4</v>
      </c>
      <c r="B23" s="15" t="s">
        <v>24</v>
      </c>
      <c r="C23" s="20">
        <v>800</v>
      </c>
      <c r="D23" s="20">
        <v>219566</v>
      </c>
      <c r="E23" s="21">
        <f t="shared" si="0"/>
        <v>274.4575</v>
      </c>
    </row>
    <row r="24" spans="1:5" ht="12.75">
      <c r="A24" s="14">
        <v>5</v>
      </c>
      <c r="B24" s="15" t="s">
        <v>25</v>
      </c>
      <c r="C24" s="20">
        <v>188</v>
      </c>
      <c r="D24" s="20">
        <v>12334</v>
      </c>
      <c r="E24" s="21">
        <f t="shared" si="0"/>
        <v>65.6063829787234</v>
      </c>
    </row>
    <row r="25" spans="1:5" ht="12.75">
      <c r="A25" s="14">
        <v>6</v>
      </c>
      <c r="B25" s="15" t="s">
        <v>26</v>
      </c>
      <c r="C25" s="20">
        <v>351530</v>
      </c>
      <c r="D25" s="20">
        <v>57974812</v>
      </c>
      <c r="E25" s="21">
        <f t="shared" si="0"/>
        <v>164.92137797627515</v>
      </c>
    </row>
    <row r="26" spans="1:5" ht="12.75">
      <c r="A26" s="14"/>
      <c r="B26" s="15"/>
      <c r="C26" s="20"/>
      <c r="D26" s="20"/>
      <c r="E26" s="16"/>
    </row>
    <row r="27" spans="1:5" ht="12.75">
      <c r="A27" s="14">
        <v>7</v>
      </c>
      <c r="B27" s="15" t="s">
        <v>27</v>
      </c>
      <c r="C27" s="11"/>
      <c r="D27" s="11">
        <v>95700</v>
      </c>
      <c r="E27" s="22"/>
    </row>
    <row r="28" spans="1:5" ht="12.75">
      <c r="A28" s="14"/>
      <c r="B28" s="15"/>
      <c r="C28" s="20">
        <f>SUM(C20:C27)</f>
        <v>440304</v>
      </c>
      <c r="D28" s="20">
        <f>SUM(D20:D27)</f>
        <v>59370732</v>
      </c>
      <c r="E28" s="21">
        <f>SUM(E20:E25)/6</f>
        <v>88.61437457087693</v>
      </c>
    </row>
    <row r="29" spans="1:5" ht="13.5" thickBot="1">
      <c r="A29" s="17"/>
      <c r="B29" s="18"/>
      <c r="C29" s="18"/>
      <c r="D29" s="18"/>
      <c r="E29" s="19"/>
    </row>
  </sheetData>
  <mergeCells count="2">
    <mergeCell ref="B9:H9"/>
    <mergeCell ref="B10:H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</dc:creator>
  <cp:keywords/>
  <dc:description/>
  <cp:lastModifiedBy>Jamie Jack</cp:lastModifiedBy>
  <cp:lastPrinted>2002-10-01T17:21:28Z</cp:lastPrinted>
  <dcterms:created xsi:type="dcterms:W3CDTF">2000-09-05T22:21:13Z</dcterms:created>
  <dcterms:modified xsi:type="dcterms:W3CDTF">2002-10-01T17:21:28Z</dcterms:modified>
  <cp:category/>
  <cp:version/>
  <cp:contentType/>
  <cp:contentStatus/>
</cp:coreProperties>
</file>