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00" windowWidth="12120" windowHeight="9090" activeTab="0"/>
  </bookViews>
  <sheets>
    <sheet name="2002 HCS2" sheetId="1" r:id="rId1"/>
  </sheets>
  <definedNames>
    <definedName name="_xlnm.Print_Area" localSheetId="0">'2002 HCS2'!$A$1:$K$45</definedName>
  </definedNames>
  <calcPr fullCalcOnLoad="1"/>
</workbook>
</file>

<file path=xl/sharedStrings.xml><?xml version="1.0" encoding="utf-8"?>
<sst xmlns="http://schemas.openxmlformats.org/spreadsheetml/2006/main" count="123" uniqueCount="89">
  <si>
    <t>AMOUNT</t>
  </si>
  <si>
    <t>Effective</t>
  </si>
  <si>
    <t>FROM</t>
  </si>
  <si>
    <t>Eligible</t>
  </si>
  <si>
    <t>Date</t>
  </si>
  <si>
    <t xml:space="preserve"> THE HCSM</t>
  </si>
  <si>
    <t>Local</t>
  </si>
  <si>
    <t>of</t>
  </si>
  <si>
    <t>CALENDAR</t>
  </si>
  <si>
    <t>Exchange</t>
  </si>
  <si>
    <t>Common</t>
  </si>
  <si>
    <t>Decision</t>
  </si>
  <si>
    <t>HCSM</t>
  </si>
  <si>
    <t>First Quarter</t>
  </si>
  <si>
    <t>Second Quarter</t>
  </si>
  <si>
    <t>Third Quarter</t>
  </si>
  <si>
    <t>Fourth Quarter</t>
  </si>
  <si>
    <t>YEAR</t>
  </si>
  <si>
    <t>Provider</t>
  </si>
  <si>
    <t>Ownership</t>
  </si>
  <si>
    <t>Number</t>
  </si>
  <si>
    <t>Funding</t>
  </si>
  <si>
    <t>-</t>
  </si>
  <si>
    <t>AGATE</t>
  </si>
  <si>
    <t>C92-1644</t>
  </si>
  <si>
    <t>BIG SANDY</t>
  </si>
  <si>
    <t>MJD</t>
  </si>
  <si>
    <t>C95-1011</t>
  </si>
  <si>
    <t>BIJOU</t>
  </si>
  <si>
    <t>C94-644</t>
  </si>
  <si>
    <t>BLANCA</t>
  </si>
  <si>
    <t>C97-1219</t>
  </si>
  <si>
    <t>Century</t>
  </si>
  <si>
    <t>C94-007</t>
  </si>
  <si>
    <t>COLUMBINE</t>
  </si>
  <si>
    <t>C97-990</t>
  </si>
  <si>
    <t>TDS</t>
  </si>
  <si>
    <t>DUBOIS</t>
  </si>
  <si>
    <t>C98-601</t>
  </si>
  <si>
    <t>EASTERN</t>
  </si>
  <si>
    <t>EL PASO</t>
  </si>
  <si>
    <t>C96-926</t>
  </si>
  <si>
    <t>FARMERS</t>
  </si>
  <si>
    <t>GREAT PLAINS</t>
  </si>
  <si>
    <t>HAXTUN</t>
  </si>
  <si>
    <t>C95-242</t>
  </si>
  <si>
    <t>KINGS DEER</t>
  </si>
  <si>
    <t>NUCLA-NATURITA</t>
  </si>
  <si>
    <t>NUNN</t>
  </si>
  <si>
    <t>C95-371</t>
  </si>
  <si>
    <t>PEETZ</t>
  </si>
  <si>
    <t>C93-749</t>
  </si>
  <si>
    <t>PINE DRIVE</t>
  </si>
  <si>
    <t>PLAINS</t>
  </si>
  <si>
    <t>ROGGEN</t>
  </si>
  <si>
    <t>RYE</t>
  </si>
  <si>
    <t>SOUTH PARK</t>
  </si>
  <si>
    <t>STONEHAM</t>
  </si>
  <si>
    <t>STRASBURG</t>
  </si>
  <si>
    <t>C98-189</t>
  </si>
  <si>
    <t>SUNFLOWER</t>
  </si>
  <si>
    <t>C93-748</t>
  </si>
  <si>
    <t>UNION</t>
  </si>
  <si>
    <t>WIGGINS</t>
  </si>
  <si>
    <t>WILLARD</t>
  </si>
  <si>
    <t>Forecasted (Undesignated)</t>
  </si>
  <si>
    <t>CenturyTel of Colorado</t>
  </si>
  <si>
    <t>CenturyTel of Eagle</t>
  </si>
  <si>
    <t>COLORADO HIGH COST SUPPORT MECHANISM</t>
  </si>
  <si>
    <t>Qwest</t>
  </si>
  <si>
    <t>Initial</t>
  </si>
  <si>
    <t>Authorized</t>
  </si>
  <si>
    <t>Gross</t>
  </si>
  <si>
    <t>Amount From</t>
  </si>
  <si>
    <t>The HCSM</t>
  </si>
  <si>
    <t>per Quarer</t>
  </si>
  <si>
    <t>C99-484</t>
  </si>
  <si>
    <t>C00-1244</t>
  </si>
  <si>
    <t>Qwest Corp.</t>
  </si>
  <si>
    <t>Rico Telephone Company</t>
  </si>
  <si>
    <t xml:space="preserve">Delta County Tele-Comm </t>
  </si>
  <si>
    <t>Phillips County Telephone Company</t>
  </si>
  <si>
    <t>R01-1288</t>
  </si>
  <si>
    <t>*</t>
  </si>
  <si>
    <t>R01-1076</t>
  </si>
  <si>
    <t>R01-1252</t>
  </si>
  <si>
    <t>R00-1289</t>
  </si>
  <si>
    <t>*AGATE  was granted a one year bridge payment for 2002 in the amount of $7,796</t>
  </si>
  <si>
    <t>R01-1042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</si>
</sst>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dd\-mmm\-yy"/>
    <numFmt numFmtId="167" formatCode="&quot;$&quot;#,##0.0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0"/>
  <sheetViews>
    <sheetView tabSelected="1" showOutlineSymbols="0" zoomScale="87" zoomScaleNormal="87" workbookViewId="0" topLeftCell="A1">
      <selection activeCell="A1" sqref="A1:J1"/>
    </sheetView>
  </sheetViews>
  <sheetFormatPr defaultColWidth="8.88671875" defaultRowHeight="15"/>
  <cols>
    <col min="1" max="1" width="3.6640625" style="0" customWidth="1"/>
    <col min="2" max="2" width="19.21484375" style="0" customWidth="1"/>
    <col min="3" max="3" width="9.6640625" style="0" hidden="1" customWidth="1"/>
    <col min="4" max="4" width="9.6640625" style="0" customWidth="1"/>
    <col min="5" max="5" width="11.6640625" style="0" customWidth="1"/>
    <col min="6" max="6" width="10.21484375" style="0" customWidth="1"/>
    <col min="7" max="7" width="11.6640625" style="0" customWidth="1"/>
    <col min="8" max="10" width="12.6640625" style="0" customWidth="1"/>
    <col min="11" max="11" width="11.10546875" style="0" bestFit="1" customWidth="1"/>
    <col min="12" max="12" width="9.6640625" style="0" customWidth="1"/>
    <col min="13" max="13" width="11.77734375" style="0" bestFit="1" customWidth="1"/>
    <col min="14" max="14" width="11.10546875" style="0" bestFit="1" customWidth="1"/>
    <col min="15" max="16384" width="9.6640625" style="0" customWidth="1"/>
  </cols>
  <sheetData>
    <row r="1" spans="1:10" ht="23.25">
      <c r="A1" s="16">
        <v>2002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7"/>
      <c r="B2" s="17" t="s">
        <v>68</v>
      </c>
      <c r="C2" s="17"/>
      <c r="D2" s="17"/>
      <c r="E2" s="17"/>
      <c r="F2" s="17"/>
      <c r="G2" s="17"/>
      <c r="H2" s="17"/>
      <c r="I2" s="17"/>
      <c r="J2" s="17"/>
    </row>
    <row r="3" spans="1:11" ht="15">
      <c r="A3" s="7"/>
      <c r="B3" s="7"/>
      <c r="C3" s="7"/>
      <c r="D3" s="1"/>
      <c r="F3" s="7"/>
      <c r="G3" s="1"/>
      <c r="H3" s="1"/>
      <c r="I3" s="1"/>
      <c r="J3" s="1"/>
      <c r="K3" s="2"/>
    </row>
    <row r="4" spans="1:11" ht="15">
      <c r="A4" s="7"/>
      <c r="B4" s="7"/>
      <c r="C4" s="7"/>
      <c r="D4" s="1"/>
      <c r="E4" s="13" t="s">
        <v>70</v>
      </c>
      <c r="F4" s="7"/>
      <c r="G4" s="1" t="s">
        <v>0</v>
      </c>
      <c r="H4" s="1" t="s">
        <v>0</v>
      </c>
      <c r="I4" s="1" t="s">
        <v>0</v>
      </c>
      <c r="J4" s="1" t="s">
        <v>0</v>
      </c>
      <c r="K4" s="2"/>
    </row>
    <row r="5" spans="1:11" ht="15">
      <c r="A5" s="7"/>
      <c r="B5" s="7"/>
      <c r="C5" s="7"/>
      <c r="D5" s="1"/>
      <c r="E5" s="13" t="s">
        <v>71</v>
      </c>
      <c r="F5" s="1" t="s">
        <v>1</v>
      </c>
      <c r="G5" s="1" t="s">
        <v>2</v>
      </c>
      <c r="H5" s="1" t="s">
        <v>2</v>
      </c>
      <c r="I5" s="1" t="s">
        <v>2</v>
      </c>
      <c r="J5" s="1" t="s">
        <v>2</v>
      </c>
      <c r="K5" s="2"/>
    </row>
    <row r="6" spans="1:11" ht="15">
      <c r="A6" s="7"/>
      <c r="B6" s="1" t="s">
        <v>3</v>
      </c>
      <c r="C6" s="7"/>
      <c r="D6" s="1"/>
      <c r="E6" s="13" t="s">
        <v>72</v>
      </c>
      <c r="F6" s="1" t="s">
        <v>4</v>
      </c>
      <c r="G6" s="1" t="s">
        <v>5</v>
      </c>
      <c r="H6" s="1" t="s">
        <v>5</v>
      </c>
      <c r="I6" s="1" t="s">
        <v>5</v>
      </c>
      <c r="J6" s="1" t="s">
        <v>5</v>
      </c>
      <c r="K6" s="2"/>
    </row>
    <row r="7" spans="1:11" ht="15">
      <c r="A7" s="7"/>
      <c r="B7" s="1" t="s">
        <v>6</v>
      </c>
      <c r="C7" s="7"/>
      <c r="D7" s="1"/>
      <c r="E7" s="13" t="s">
        <v>73</v>
      </c>
      <c r="F7" s="1" t="s">
        <v>7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8</v>
      </c>
    </row>
    <row r="8" spans="1:11" ht="15">
      <c r="A8" s="7"/>
      <c r="B8" s="1" t="s">
        <v>9</v>
      </c>
      <c r="C8" s="1" t="s">
        <v>10</v>
      </c>
      <c r="D8" s="1" t="s">
        <v>11</v>
      </c>
      <c r="E8" s="13" t="s">
        <v>74</v>
      </c>
      <c r="F8" s="1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" t="s">
        <v>17</v>
      </c>
    </row>
    <row r="9" spans="1:11" ht="15">
      <c r="A9" s="7"/>
      <c r="B9" s="1" t="s">
        <v>18</v>
      </c>
      <c r="C9" s="1" t="s">
        <v>19</v>
      </c>
      <c r="D9" s="1" t="s">
        <v>20</v>
      </c>
      <c r="E9" s="13" t="s">
        <v>75</v>
      </c>
      <c r="F9" s="1" t="s">
        <v>21</v>
      </c>
      <c r="G9" s="1">
        <v>2002</v>
      </c>
      <c r="H9" s="1">
        <v>2002</v>
      </c>
      <c r="I9" s="1">
        <v>2002</v>
      </c>
      <c r="J9" s="1">
        <v>2002</v>
      </c>
      <c r="K9" s="1">
        <v>2002</v>
      </c>
    </row>
    <row r="10" spans="1:11" ht="15">
      <c r="A10" s="7"/>
      <c r="B10" s="3" t="s">
        <v>22</v>
      </c>
      <c r="C10" s="3" t="s">
        <v>22</v>
      </c>
      <c r="D10" s="3" t="s">
        <v>22</v>
      </c>
      <c r="E10" s="3" t="s">
        <v>22</v>
      </c>
      <c r="F10" s="3" t="s">
        <v>22</v>
      </c>
      <c r="G10" s="3" t="s">
        <v>22</v>
      </c>
      <c r="H10" s="3" t="s">
        <v>22</v>
      </c>
      <c r="I10" s="3" t="s">
        <v>22</v>
      </c>
      <c r="J10" s="3" t="s">
        <v>22</v>
      </c>
      <c r="K10" s="3" t="s">
        <v>22</v>
      </c>
    </row>
    <row r="11" spans="1:12" ht="15">
      <c r="A11" s="7">
        <v>1</v>
      </c>
      <c r="B11" s="4" t="s">
        <v>23</v>
      </c>
      <c r="C11" s="7"/>
      <c r="D11" s="1" t="s">
        <v>82</v>
      </c>
      <c r="E11" s="11">
        <v>815</v>
      </c>
      <c r="F11" s="9">
        <v>37257</v>
      </c>
      <c r="G11" s="8">
        <v>2764.25</v>
      </c>
      <c r="H11" s="8">
        <v>2764</v>
      </c>
      <c r="I11" s="8">
        <v>2764</v>
      </c>
      <c r="J11" s="8">
        <v>2765</v>
      </c>
      <c r="K11" s="8">
        <f>SUM(G11:J11)</f>
        <v>11057.25</v>
      </c>
      <c r="L11" t="s">
        <v>83</v>
      </c>
    </row>
    <row r="12" spans="1:11" ht="15">
      <c r="A12" s="7">
        <v>2</v>
      </c>
      <c r="B12" s="4" t="s">
        <v>25</v>
      </c>
      <c r="C12" s="1" t="s">
        <v>26</v>
      </c>
      <c r="D12" s="1" t="s">
        <v>27</v>
      </c>
      <c r="E12" s="11"/>
      <c r="F12" s="9">
        <v>34881.5</v>
      </c>
      <c r="G12" s="8">
        <v>0</v>
      </c>
      <c r="H12" s="8">
        <v>0</v>
      </c>
      <c r="I12" s="8">
        <v>0</v>
      </c>
      <c r="J12" s="8">
        <v>0</v>
      </c>
      <c r="K12" s="8">
        <f aca="true" t="shared" si="0" ref="K12:K43">SUM(G12:J12)</f>
        <v>0</v>
      </c>
    </row>
    <row r="13" spans="1:11" ht="15">
      <c r="A13" s="7">
        <v>3</v>
      </c>
      <c r="B13" s="4" t="s">
        <v>28</v>
      </c>
      <c r="C13" s="7"/>
      <c r="D13" s="1" t="s">
        <v>29</v>
      </c>
      <c r="E13" s="11"/>
      <c r="F13" s="9">
        <v>34486</v>
      </c>
      <c r="G13" s="8">
        <v>0</v>
      </c>
      <c r="H13" s="8">
        <v>0</v>
      </c>
      <c r="I13" s="8">
        <v>0</v>
      </c>
      <c r="J13" s="8">
        <v>0</v>
      </c>
      <c r="K13" s="8">
        <f t="shared" si="0"/>
        <v>0</v>
      </c>
    </row>
    <row r="14" spans="1:11" ht="15">
      <c r="A14" s="7">
        <v>4</v>
      </c>
      <c r="B14" s="4" t="s">
        <v>30</v>
      </c>
      <c r="C14" s="7"/>
      <c r="D14" s="1" t="s">
        <v>31</v>
      </c>
      <c r="E14" s="11"/>
      <c r="F14" s="9">
        <v>35735</v>
      </c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</row>
    <row r="15" spans="1:11" ht="15">
      <c r="A15" s="7">
        <v>5</v>
      </c>
      <c r="B15" s="4" t="s">
        <v>66</v>
      </c>
      <c r="C15" s="1" t="s">
        <v>32</v>
      </c>
      <c r="D15" s="1" t="s">
        <v>33</v>
      </c>
      <c r="E15" s="11">
        <v>48954</v>
      </c>
      <c r="F15" s="9">
        <v>34335</v>
      </c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</row>
    <row r="16" spans="1:11" ht="15">
      <c r="A16" s="7">
        <v>6</v>
      </c>
      <c r="B16" s="4" t="s">
        <v>67</v>
      </c>
      <c r="C16" s="1" t="s">
        <v>32</v>
      </c>
      <c r="D16" s="1" t="s">
        <v>38</v>
      </c>
      <c r="E16" s="11">
        <v>344157</v>
      </c>
      <c r="F16" s="9">
        <v>35947</v>
      </c>
      <c r="G16" s="8">
        <v>223702</v>
      </c>
      <c r="H16" s="8">
        <f>ROUND(G16/3*2+I16/3,0)</f>
        <v>195022</v>
      </c>
      <c r="I16" s="8">
        <f>ROUND(E16*0.4,0)</f>
        <v>137663</v>
      </c>
      <c r="J16" s="8">
        <f>+I16</f>
        <v>137663</v>
      </c>
      <c r="K16" s="8">
        <f t="shared" si="0"/>
        <v>694050</v>
      </c>
    </row>
    <row r="17" spans="1:11" ht="15">
      <c r="A17" s="7">
        <v>7</v>
      </c>
      <c r="B17" s="4" t="s">
        <v>34</v>
      </c>
      <c r="C17" s="1" t="s">
        <v>26</v>
      </c>
      <c r="D17" s="1" t="s">
        <v>35</v>
      </c>
      <c r="E17" s="11"/>
      <c r="F17" s="9">
        <v>35612</v>
      </c>
      <c r="G17" s="8">
        <v>0</v>
      </c>
      <c r="H17" s="8">
        <v>0</v>
      </c>
      <c r="I17" s="8">
        <v>0</v>
      </c>
      <c r="J17" s="8">
        <v>0</v>
      </c>
      <c r="K17" s="8">
        <f t="shared" si="0"/>
        <v>0</v>
      </c>
    </row>
    <row r="18" spans="1:11" ht="15">
      <c r="A18" s="7">
        <v>8</v>
      </c>
      <c r="B18" s="4" t="s">
        <v>80</v>
      </c>
      <c r="C18" s="1" t="s">
        <v>36</v>
      </c>
      <c r="D18" s="1" t="s">
        <v>77</v>
      </c>
      <c r="E18" s="11">
        <f>346770/4</f>
        <v>86692.5</v>
      </c>
      <c r="F18" s="9">
        <v>36817</v>
      </c>
      <c r="G18" s="8">
        <f>+E18</f>
        <v>86692.5</v>
      </c>
      <c r="H18" s="8">
        <f>+G18</f>
        <v>86692.5</v>
      </c>
      <c r="I18" s="8">
        <f>+H18</f>
        <v>86692.5</v>
      </c>
      <c r="J18" s="8">
        <f>ROUND(+I18*17/91+E18*0.825*((14+30+31)/91),0)</f>
        <v>75141</v>
      </c>
      <c r="K18" s="8">
        <f t="shared" si="0"/>
        <v>335218.5</v>
      </c>
    </row>
    <row r="19" spans="1:11" ht="15">
      <c r="A19" s="7">
        <v>9</v>
      </c>
      <c r="B19" s="4" t="s">
        <v>37</v>
      </c>
      <c r="C19" s="7"/>
      <c r="D19" s="1"/>
      <c r="E19" s="11"/>
      <c r="F19" s="9"/>
      <c r="G19" s="8">
        <v>0</v>
      </c>
      <c r="H19" s="8">
        <v>0</v>
      </c>
      <c r="I19" s="8">
        <v>0</v>
      </c>
      <c r="J19" s="8">
        <v>0</v>
      </c>
      <c r="K19" s="8">
        <f t="shared" si="0"/>
        <v>0</v>
      </c>
    </row>
    <row r="20" spans="1:11" ht="15">
      <c r="A20" s="7">
        <v>10</v>
      </c>
      <c r="B20" s="4" t="s">
        <v>39</v>
      </c>
      <c r="C20" s="7"/>
      <c r="D20" s="1" t="s">
        <v>24</v>
      </c>
      <c r="E20" s="11">
        <v>16125</v>
      </c>
      <c r="F20" s="9">
        <v>33970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0</v>
      </c>
    </row>
    <row r="21" spans="1:11" ht="15">
      <c r="A21" s="7">
        <v>11</v>
      </c>
      <c r="B21" s="4" t="s">
        <v>40</v>
      </c>
      <c r="C21" s="1" t="s">
        <v>69</v>
      </c>
      <c r="D21" s="1" t="s">
        <v>41</v>
      </c>
      <c r="E21" s="11"/>
      <c r="F21" s="9">
        <v>35307</v>
      </c>
      <c r="G21" s="8">
        <v>0</v>
      </c>
      <c r="H21" s="8">
        <v>0</v>
      </c>
      <c r="I21" s="8">
        <v>0</v>
      </c>
      <c r="J21" s="8">
        <v>0</v>
      </c>
      <c r="K21" s="8">
        <f t="shared" si="0"/>
        <v>0</v>
      </c>
    </row>
    <row r="22" spans="1:11" ht="15">
      <c r="A22" s="7">
        <v>12</v>
      </c>
      <c r="B22" s="4" t="s">
        <v>42</v>
      </c>
      <c r="C22" s="7"/>
      <c r="D22" s="1" t="s">
        <v>24</v>
      </c>
      <c r="E22" s="11">
        <v>8703</v>
      </c>
      <c r="F22" s="9">
        <v>33970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0</v>
      </c>
    </row>
    <row r="23" spans="1:11" ht="15">
      <c r="A23" s="7">
        <v>13</v>
      </c>
      <c r="B23" s="4" t="s">
        <v>43</v>
      </c>
      <c r="C23" s="7"/>
      <c r="D23" s="1"/>
      <c r="E23" s="11"/>
      <c r="F23" s="9"/>
      <c r="G23" s="8">
        <v>0</v>
      </c>
      <c r="H23" s="8">
        <v>0</v>
      </c>
      <c r="I23" s="8">
        <v>0</v>
      </c>
      <c r="J23" s="8">
        <v>0</v>
      </c>
      <c r="K23" s="8">
        <f t="shared" si="0"/>
        <v>0</v>
      </c>
    </row>
    <row r="24" spans="1:11" ht="15">
      <c r="A24" s="7">
        <v>14</v>
      </c>
      <c r="B24" s="4" t="s">
        <v>44</v>
      </c>
      <c r="C24" s="7"/>
      <c r="D24" s="1" t="s">
        <v>45</v>
      </c>
      <c r="E24" s="11"/>
      <c r="F24" s="9">
        <v>34578</v>
      </c>
      <c r="G24" s="8">
        <v>0</v>
      </c>
      <c r="H24" s="8">
        <v>0</v>
      </c>
      <c r="I24" s="8">
        <v>0</v>
      </c>
      <c r="J24" s="8">
        <v>0</v>
      </c>
      <c r="K24" s="8">
        <f t="shared" si="0"/>
        <v>0</v>
      </c>
    </row>
    <row r="25" spans="1:11" ht="15">
      <c r="A25" s="7">
        <v>15</v>
      </c>
      <c r="B25" s="4" t="s">
        <v>46</v>
      </c>
      <c r="C25" s="7"/>
      <c r="D25" s="1"/>
      <c r="E25" s="11"/>
      <c r="F25" s="9"/>
      <c r="G25" s="8">
        <v>0</v>
      </c>
      <c r="H25" s="8">
        <v>0</v>
      </c>
      <c r="I25" s="8">
        <v>0</v>
      </c>
      <c r="J25" s="8">
        <v>0</v>
      </c>
      <c r="K25" s="8">
        <f t="shared" si="0"/>
        <v>0</v>
      </c>
    </row>
    <row r="26" spans="1:11" ht="15">
      <c r="A26" s="7">
        <v>16</v>
      </c>
      <c r="B26" s="4" t="s">
        <v>47</v>
      </c>
      <c r="C26" s="7"/>
      <c r="D26" s="1" t="s">
        <v>85</v>
      </c>
      <c r="E26" s="11">
        <v>24440</v>
      </c>
      <c r="F26" s="9">
        <v>37196</v>
      </c>
      <c r="G26" s="8">
        <v>24440</v>
      </c>
      <c r="H26" s="8">
        <f>+G26</f>
        <v>24440</v>
      </c>
      <c r="I26" s="8">
        <f>+H26</f>
        <v>24440</v>
      </c>
      <c r="J26" s="8">
        <f>+I26</f>
        <v>24440</v>
      </c>
      <c r="K26" s="8">
        <f t="shared" si="0"/>
        <v>97760</v>
      </c>
    </row>
    <row r="27" spans="1:11" ht="15">
      <c r="A27" s="7">
        <v>17</v>
      </c>
      <c r="B27" s="4" t="s">
        <v>48</v>
      </c>
      <c r="C27" s="7"/>
      <c r="D27" s="1" t="s">
        <v>49</v>
      </c>
      <c r="E27" s="11"/>
      <c r="F27" s="9">
        <v>34700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0</v>
      </c>
    </row>
    <row r="28" spans="1:11" ht="15">
      <c r="A28" s="7">
        <v>18</v>
      </c>
      <c r="B28" s="4" t="s">
        <v>50</v>
      </c>
      <c r="C28" s="7"/>
      <c r="D28" s="1" t="s">
        <v>84</v>
      </c>
      <c r="E28" s="11">
        <v>6830.25</v>
      </c>
      <c r="F28" s="9">
        <v>37165</v>
      </c>
      <c r="G28" s="8">
        <v>6830</v>
      </c>
      <c r="H28" s="8">
        <v>6830</v>
      </c>
      <c r="I28" s="8">
        <v>6830</v>
      </c>
      <c r="J28" s="8">
        <v>6831</v>
      </c>
      <c r="K28" s="8">
        <f t="shared" si="0"/>
        <v>27321</v>
      </c>
    </row>
    <row r="29" spans="1:11" ht="15">
      <c r="A29" s="7">
        <v>19</v>
      </c>
      <c r="B29" s="4" t="s">
        <v>81</v>
      </c>
      <c r="C29" s="7"/>
      <c r="D29" s="1" t="s">
        <v>77</v>
      </c>
      <c r="E29" s="11">
        <f>70412.16/4</f>
        <v>17603.04</v>
      </c>
      <c r="F29" s="9">
        <v>36831</v>
      </c>
      <c r="G29" s="8">
        <v>0</v>
      </c>
      <c r="H29" s="8">
        <v>0</v>
      </c>
      <c r="I29" s="8">
        <f>+H29</f>
        <v>0</v>
      </c>
      <c r="J29" s="8">
        <v>0</v>
      </c>
      <c r="K29" s="8">
        <f t="shared" si="0"/>
        <v>0</v>
      </c>
    </row>
    <row r="30" spans="1:11" ht="15">
      <c r="A30" s="7">
        <v>20</v>
      </c>
      <c r="B30" s="4" t="s">
        <v>52</v>
      </c>
      <c r="C30" s="7"/>
      <c r="D30" s="1" t="s">
        <v>88</v>
      </c>
      <c r="E30" s="11">
        <v>366017</v>
      </c>
      <c r="F30" s="9">
        <v>37165</v>
      </c>
      <c r="G30" s="8">
        <v>91504</v>
      </c>
      <c r="H30" s="8">
        <f>+G30</f>
        <v>91504</v>
      </c>
      <c r="I30" s="8">
        <f>+H30</f>
        <v>91504</v>
      </c>
      <c r="J30" s="8">
        <v>91505</v>
      </c>
      <c r="K30" s="8">
        <f t="shared" si="0"/>
        <v>366017</v>
      </c>
    </row>
    <row r="31" spans="1:11" ht="15">
      <c r="A31" s="7">
        <v>21</v>
      </c>
      <c r="B31" s="4" t="s">
        <v>53</v>
      </c>
      <c r="C31" s="7"/>
      <c r="D31" s="1" t="s">
        <v>51</v>
      </c>
      <c r="E31" s="11">
        <v>32502</v>
      </c>
      <c r="F31" s="9">
        <v>34151.5</v>
      </c>
      <c r="G31" s="8">
        <v>0</v>
      </c>
      <c r="H31" s="8">
        <v>0</v>
      </c>
      <c r="I31" s="8">
        <v>0</v>
      </c>
      <c r="J31" s="8">
        <v>0</v>
      </c>
      <c r="K31" s="8">
        <f t="shared" si="0"/>
        <v>0</v>
      </c>
    </row>
    <row r="32" spans="1:14" ht="15">
      <c r="A32" s="7">
        <v>22</v>
      </c>
      <c r="B32" s="4" t="s">
        <v>78</v>
      </c>
      <c r="C32" s="1" t="s">
        <v>69</v>
      </c>
      <c r="D32" s="1" t="s">
        <v>76</v>
      </c>
      <c r="E32" s="11">
        <v>14493703</v>
      </c>
      <c r="F32" s="9">
        <v>36342</v>
      </c>
      <c r="G32" s="8">
        <f>$N$32/4</f>
        <v>14493703</v>
      </c>
      <c r="H32" s="8">
        <f>$N$32/4</f>
        <v>14493703</v>
      </c>
      <c r="I32" s="8">
        <f>$N$32/4</f>
        <v>14493703</v>
      </c>
      <c r="J32" s="8">
        <f>$N$32/4</f>
        <v>14493703</v>
      </c>
      <c r="K32" s="8">
        <f t="shared" si="0"/>
        <v>57974812</v>
      </c>
      <c r="N32" s="8">
        <f>4*14493703</f>
        <v>57974812</v>
      </c>
    </row>
    <row r="33" spans="1:11" ht="15">
      <c r="A33" s="7">
        <v>23</v>
      </c>
      <c r="B33" s="4" t="s">
        <v>79</v>
      </c>
      <c r="C33" s="7"/>
      <c r="D33" s="1" t="s">
        <v>86</v>
      </c>
      <c r="E33" s="11">
        <f>60000/4</f>
        <v>15000</v>
      </c>
      <c r="F33" s="9">
        <v>36526</v>
      </c>
      <c r="G33" s="8">
        <v>12375</v>
      </c>
      <c r="H33" s="8">
        <v>12375</v>
      </c>
      <c r="I33" s="8">
        <v>12375</v>
      </c>
      <c r="J33" s="8">
        <v>12375</v>
      </c>
      <c r="K33" s="8">
        <f t="shared" si="0"/>
        <v>49500</v>
      </c>
    </row>
    <row r="34" spans="1:11" ht="15">
      <c r="A34" s="7">
        <v>24</v>
      </c>
      <c r="B34" s="4" t="s">
        <v>54</v>
      </c>
      <c r="C34" s="7"/>
      <c r="D34" s="1" t="s">
        <v>51</v>
      </c>
      <c r="E34" s="11"/>
      <c r="F34" s="9">
        <v>34151.5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0</v>
      </c>
    </row>
    <row r="35" spans="1:11" ht="15">
      <c r="A35" s="7">
        <f>+A34+1</f>
        <v>25</v>
      </c>
      <c r="B35" s="4" t="s">
        <v>55</v>
      </c>
      <c r="C35" s="7"/>
      <c r="D35" s="1" t="s">
        <v>27</v>
      </c>
      <c r="E35" s="11"/>
      <c r="F35" s="9">
        <v>34881.5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0</v>
      </c>
    </row>
    <row r="36" spans="1:11" ht="15">
      <c r="A36" s="7">
        <f aca="true" t="shared" si="1" ref="A36:A42">+A35+1</f>
        <v>26</v>
      </c>
      <c r="B36" s="4" t="s">
        <v>56</v>
      </c>
      <c r="C36" s="7"/>
      <c r="D36" s="1"/>
      <c r="E36" s="11"/>
      <c r="F36" s="9"/>
      <c r="G36" s="8">
        <v>0</v>
      </c>
      <c r="H36" s="8">
        <v>0</v>
      </c>
      <c r="I36" s="8">
        <v>0</v>
      </c>
      <c r="J36" s="8">
        <v>0</v>
      </c>
      <c r="K36" s="8">
        <f t="shared" si="0"/>
        <v>0</v>
      </c>
    </row>
    <row r="37" spans="1:11" ht="15">
      <c r="A37" s="7">
        <f t="shared" si="1"/>
        <v>27</v>
      </c>
      <c r="B37" s="4" t="s">
        <v>57</v>
      </c>
      <c r="C37" s="7"/>
      <c r="D37" s="1" t="s">
        <v>51</v>
      </c>
      <c r="E37" s="11"/>
      <c r="F37" s="9">
        <v>34151.5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0</v>
      </c>
    </row>
    <row r="38" spans="1:11" ht="15">
      <c r="A38" s="7">
        <f t="shared" si="1"/>
        <v>28</v>
      </c>
      <c r="B38" s="4" t="s">
        <v>58</v>
      </c>
      <c r="C38" s="1" t="s">
        <v>36</v>
      </c>
      <c r="D38" s="1" t="s">
        <v>59</v>
      </c>
      <c r="E38" s="11"/>
      <c r="F38" s="9">
        <v>35796</v>
      </c>
      <c r="G38" s="8">
        <v>0</v>
      </c>
      <c r="H38" s="8">
        <v>0</v>
      </c>
      <c r="I38" s="8">
        <v>0</v>
      </c>
      <c r="J38" s="8">
        <v>0</v>
      </c>
      <c r="K38" s="8">
        <f t="shared" si="0"/>
        <v>0</v>
      </c>
    </row>
    <row r="39" spans="1:11" ht="15">
      <c r="A39" s="7">
        <f t="shared" si="1"/>
        <v>29</v>
      </c>
      <c r="B39" s="4" t="s">
        <v>60</v>
      </c>
      <c r="C39" s="1" t="s">
        <v>26</v>
      </c>
      <c r="D39" s="1" t="s">
        <v>61</v>
      </c>
      <c r="E39" s="11">
        <v>11610</v>
      </c>
      <c r="F39" s="9">
        <v>33970</v>
      </c>
      <c r="G39" s="8">
        <v>0</v>
      </c>
      <c r="H39" s="8">
        <v>0</v>
      </c>
      <c r="I39" s="8">
        <v>0</v>
      </c>
      <c r="J39" s="8">
        <v>0</v>
      </c>
      <c r="K39" s="8">
        <f t="shared" si="0"/>
        <v>0</v>
      </c>
    </row>
    <row r="40" spans="1:11" ht="15">
      <c r="A40" s="7">
        <f t="shared" si="1"/>
        <v>30</v>
      </c>
      <c r="B40" s="4" t="s">
        <v>62</v>
      </c>
      <c r="C40" s="7"/>
      <c r="D40" s="1"/>
      <c r="E40" s="11"/>
      <c r="F40" s="9"/>
      <c r="G40" s="8">
        <v>0</v>
      </c>
      <c r="H40" s="8">
        <v>0</v>
      </c>
      <c r="I40" s="8">
        <v>0</v>
      </c>
      <c r="J40" s="8">
        <v>0</v>
      </c>
      <c r="K40" s="8">
        <f t="shared" si="0"/>
        <v>0</v>
      </c>
    </row>
    <row r="41" spans="1:14" ht="15">
      <c r="A41" s="7">
        <f t="shared" si="1"/>
        <v>31</v>
      </c>
      <c r="B41" s="4" t="s">
        <v>63</v>
      </c>
      <c r="C41" s="7"/>
      <c r="D41" s="1" t="s">
        <v>51</v>
      </c>
      <c r="E41" s="11">
        <v>31035</v>
      </c>
      <c r="F41" s="9">
        <v>34151.5</v>
      </c>
      <c r="G41" s="8">
        <v>0</v>
      </c>
      <c r="H41" s="8">
        <v>0</v>
      </c>
      <c r="I41" s="8">
        <v>0</v>
      </c>
      <c r="J41" s="8">
        <v>0</v>
      </c>
      <c r="K41" s="8">
        <f t="shared" si="0"/>
        <v>0</v>
      </c>
      <c r="N41" s="12"/>
    </row>
    <row r="42" spans="1:11" ht="15">
      <c r="A42" s="7">
        <f t="shared" si="1"/>
        <v>32</v>
      </c>
      <c r="B42" s="4" t="s">
        <v>64</v>
      </c>
      <c r="C42" s="7"/>
      <c r="D42" s="1" t="s">
        <v>51</v>
      </c>
      <c r="E42" s="11">
        <v>5061</v>
      </c>
      <c r="F42" s="9">
        <v>34151.5</v>
      </c>
      <c r="G42" s="8">
        <v>0</v>
      </c>
      <c r="H42" s="8">
        <v>0</v>
      </c>
      <c r="I42" s="8">
        <v>0</v>
      </c>
      <c r="J42" s="8">
        <v>0</v>
      </c>
      <c r="K42" s="8">
        <f t="shared" si="0"/>
        <v>0</v>
      </c>
    </row>
    <row r="43" spans="1:11" ht="15">
      <c r="A43" s="7">
        <f>+A42+1</f>
        <v>33</v>
      </c>
      <c r="B43" t="s">
        <v>65</v>
      </c>
      <c r="D43" s="2"/>
      <c r="E43" s="11"/>
      <c r="F43" s="9"/>
      <c r="G43" s="11">
        <v>213923</v>
      </c>
      <c r="H43" s="12">
        <f>+G43</f>
        <v>213923</v>
      </c>
      <c r="I43" s="12">
        <f>+H43</f>
        <v>213923</v>
      </c>
      <c r="J43" s="12">
        <f>+I43</f>
        <v>213923</v>
      </c>
      <c r="K43" s="8">
        <f t="shared" si="0"/>
        <v>855692</v>
      </c>
    </row>
    <row r="44" spans="1:6" ht="15">
      <c r="A44" s="7"/>
      <c r="D44" s="2"/>
      <c r="E44" s="11"/>
      <c r="F44" s="9"/>
    </row>
    <row r="45" spans="1:11" ht="15">
      <c r="A45" s="6"/>
      <c r="D45" s="2"/>
      <c r="E45" s="8"/>
      <c r="F45" s="10"/>
      <c r="G45" s="8">
        <f>SUM(G11:G44)</f>
        <v>15155933.75</v>
      </c>
      <c r="H45" s="8">
        <f>SUM(H11:H44)</f>
        <v>15127253.5</v>
      </c>
      <c r="I45" s="8">
        <f>SUM(I11:I44)</f>
        <v>15069894.5</v>
      </c>
      <c r="J45" s="8">
        <f>SUM(J11:J44)</f>
        <v>15058346</v>
      </c>
      <c r="K45" s="8">
        <f>SUM(K11:K44)</f>
        <v>60411427.75</v>
      </c>
    </row>
    <row r="46" spans="1:11" ht="15">
      <c r="A46" s="6"/>
      <c r="D46" s="2"/>
      <c r="E46" s="8"/>
      <c r="F46" s="10"/>
      <c r="G46" s="8"/>
      <c r="H46" s="8"/>
      <c r="I46" s="8"/>
      <c r="J46" s="8"/>
      <c r="K46" s="8"/>
    </row>
    <row r="47" spans="1:6" ht="15">
      <c r="A47" s="6"/>
      <c r="B47" t="s">
        <v>87</v>
      </c>
      <c r="D47" s="2"/>
      <c r="E47" s="11"/>
      <c r="F47" s="10"/>
    </row>
    <row r="48" spans="1:11" ht="15">
      <c r="A48" s="6"/>
      <c r="B48" s="6"/>
      <c r="C48" s="6"/>
      <c r="D48" s="2"/>
      <c r="E48" s="11"/>
      <c r="F48" s="6"/>
      <c r="G48" s="6"/>
      <c r="H48" s="6"/>
      <c r="I48" s="6"/>
      <c r="J48" s="6"/>
      <c r="K48" s="6"/>
    </row>
    <row r="49" spans="4:7" ht="15">
      <c r="D49" s="2"/>
      <c r="E49" s="11"/>
      <c r="G49" s="15"/>
    </row>
    <row r="50" spans="2:7" ht="15">
      <c r="B50" s="4"/>
      <c r="D50" s="2"/>
      <c r="G50" s="15"/>
    </row>
    <row r="51" spans="2:7" ht="15">
      <c r="B51" s="4"/>
      <c r="D51" s="2"/>
      <c r="G51" s="15"/>
    </row>
    <row r="52" spans="2:7" ht="15">
      <c r="B52" s="4"/>
      <c r="D52" s="2"/>
      <c r="G52" s="15"/>
    </row>
    <row r="53" spans="2:7" ht="15">
      <c r="B53" s="4"/>
      <c r="D53" s="2"/>
      <c r="G53" s="15"/>
    </row>
    <row r="54" spans="4:7" ht="15">
      <c r="D54" s="2"/>
      <c r="G54" s="15"/>
    </row>
    <row r="55" ht="15">
      <c r="D55" s="2"/>
    </row>
    <row r="56" spans="4:7" ht="15">
      <c r="D56" s="2"/>
      <c r="G56" s="14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  <row r="211" ht="15">
      <c r="D211" s="2"/>
    </row>
    <row r="212" ht="15">
      <c r="D212" s="2"/>
    </row>
    <row r="213" ht="15">
      <c r="D213" s="2"/>
    </row>
    <row r="214" ht="15">
      <c r="D214" s="2"/>
    </row>
    <row r="215" ht="15">
      <c r="D215" s="2"/>
    </row>
    <row r="216" ht="15">
      <c r="D216" s="2"/>
    </row>
    <row r="217" ht="15">
      <c r="D217" s="2"/>
    </row>
    <row r="218" ht="15">
      <c r="D218" s="2"/>
    </row>
    <row r="219" ht="15">
      <c r="D219" s="2"/>
    </row>
    <row r="220" ht="15">
      <c r="D220" s="2"/>
    </row>
    <row r="221" ht="15">
      <c r="D221" s="2"/>
    </row>
    <row r="222" ht="15">
      <c r="D222" s="2"/>
    </row>
    <row r="223" ht="15">
      <c r="D223" s="2"/>
    </row>
    <row r="224" ht="15">
      <c r="D224" s="2"/>
    </row>
    <row r="225" ht="15">
      <c r="D225" s="2"/>
    </row>
    <row r="226" ht="15">
      <c r="D226" s="2"/>
    </row>
    <row r="227" ht="15">
      <c r="D227" s="2"/>
    </row>
    <row r="228" ht="15">
      <c r="D228" s="2"/>
    </row>
    <row r="229" ht="15">
      <c r="D229" s="2"/>
    </row>
    <row r="230" ht="15">
      <c r="D230" s="2"/>
    </row>
    <row r="231" ht="15">
      <c r="D231" s="2"/>
    </row>
    <row r="232" ht="15">
      <c r="D232" s="2"/>
    </row>
    <row r="233" ht="15">
      <c r="D233" s="2"/>
    </row>
    <row r="234" ht="15">
      <c r="D234" s="2"/>
    </row>
    <row r="235" ht="15">
      <c r="D235" s="2"/>
    </row>
    <row r="236" ht="15">
      <c r="D236" s="2"/>
    </row>
    <row r="237" ht="15">
      <c r="D237" s="2"/>
    </row>
    <row r="238" ht="15">
      <c r="D238" s="2"/>
    </row>
    <row r="239" ht="15">
      <c r="D239" s="2"/>
    </row>
    <row r="240" ht="15">
      <c r="D240" s="2"/>
    </row>
    <row r="241" ht="15">
      <c r="D241" s="2"/>
    </row>
    <row r="242" ht="15">
      <c r="D242" s="2"/>
    </row>
    <row r="243" ht="15">
      <c r="D243" s="2"/>
    </row>
    <row r="244" ht="15">
      <c r="D244" s="2"/>
    </row>
    <row r="245" ht="15">
      <c r="D245" s="2"/>
    </row>
    <row r="246" ht="15">
      <c r="D246" s="2"/>
    </row>
    <row r="247" ht="15">
      <c r="D247" s="2"/>
    </row>
    <row r="248" ht="15">
      <c r="D248" s="2"/>
    </row>
    <row r="249" ht="15">
      <c r="D249" s="2"/>
    </row>
    <row r="250" ht="15">
      <c r="D250" s="2"/>
    </row>
    <row r="251" ht="15">
      <c r="D251" s="2"/>
    </row>
    <row r="252" ht="15">
      <c r="D252" s="2"/>
    </row>
    <row r="253" ht="15">
      <c r="D253" s="2"/>
    </row>
    <row r="254" ht="15">
      <c r="D254" s="2"/>
    </row>
    <row r="255" ht="15">
      <c r="D255" s="2"/>
    </row>
    <row r="256" ht="15">
      <c r="D256" s="2"/>
    </row>
    <row r="257" ht="15">
      <c r="D257" s="2"/>
    </row>
    <row r="258" ht="15">
      <c r="D258" s="2"/>
    </row>
    <row r="259" ht="15">
      <c r="D259" s="2"/>
    </row>
    <row r="260" ht="15">
      <c r="D260" s="2"/>
    </row>
    <row r="261" ht="15">
      <c r="D261" s="2"/>
    </row>
    <row r="262" ht="15">
      <c r="D262" s="2"/>
    </row>
    <row r="263" ht="15">
      <c r="D263" s="2"/>
    </row>
    <row r="264" ht="15">
      <c r="D264" s="2"/>
    </row>
    <row r="265" ht="15">
      <c r="D265" s="2"/>
    </row>
    <row r="266" ht="15">
      <c r="D266" s="2"/>
    </row>
    <row r="267" ht="15">
      <c r="D267" s="2"/>
    </row>
    <row r="268" ht="15">
      <c r="D268" s="2"/>
    </row>
    <row r="269" ht="15">
      <c r="D269" s="2"/>
    </row>
    <row r="270" ht="15">
      <c r="D270" s="2"/>
    </row>
    <row r="271" ht="15">
      <c r="D271" s="2"/>
    </row>
    <row r="272" ht="15">
      <c r="D272" s="2"/>
    </row>
    <row r="273" ht="15">
      <c r="D273" s="2"/>
    </row>
    <row r="274" ht="15">
      <c r="D274" s="2"/>
    </row>
    <row r="275" ht="15">
      <c r="D275" s="2"/>
    </row>
    <row r="276" ht="15">
      <c r="D276" s="2"/>
    </row>
    <row r="277" ht="15">
      <c r="D277" s="2"/>
    </row>
    <row r="278" ht="15">
      <c r="D278" s="2"/>
    </row>
    <row r="279" ht="15">
      <c r="D279" s="2"/>
    </row>
    <row r="280" ht="15">
      <c r="D280" s="2"/>
    </row>
    <row r="281" ht="15">
      <c r="D281" s="2"/>
    </row>
    <row r="282" ht="15">
      <c r="D282" s="2"/>
    </row>
    <row r="283" ht="15">
      <c r="D283" s="2"/>
    </row>
    <row r="284" ht="15">
      <c r="D284" s="2"/>
    </row>
    <row r="285" ht="15">
      <c r="D285" s="2"/>
    </row>
    <row r="286" ht="15">
      <c r="D286" s="2"/>
    </row>
    <row r="287" ht="15">
      <c r="D287" s="2"/>
    </row>
    <row r="288" ht="15">
      <c r="D288" s="2"/>
    </row>
    <row r="289" ht="15">
      <c r="D289" s="2"/>
    </row>
    <row r="290" ht="15">
      <c r="D290" s="2"/>
    </row>
    <row r="291" ht="15">
      <c r="D291" s="2"/>
    </row>
    <row r="292" ht="15">
      <c r="D292" s="2"/>
    </row>
    <row r="293" ht="15">
      <c r="D293" s="2"/>
    </row>
    <row r="294" ht="15">
      <c r="D294" s="2"/>
    </row>
    <row r="295" ht="15">
      <c r="D295" s="2"/>
    </row>
    <row r="296" ht="15">
      <c r="D296" s="2"/>
    </row>
    <row r="297" ht="15">
      <c r="D297" s="2"/>
    </row>
    <row r="298" ht="15">
      <c r="D298" s="2"/>
    </row>
    <row r="299" ht="15">
      <c r="D299" s="2"/>
    </row>
    <row r="300" ht="15">
      <c r="D300" s="2"/>
    </row>
    <row r="301" ht="15">
      <c r="D301" s="2"/>
    </row>
    <row r="302" ht="15">
      <c r="D302" s="2"/>
    </row>
    <row r="303" ht="15">
      <c r="D303" s="2"/>
    </row>
    <row r="304" ht="15">
      <c r="D304" s="2"/>
    </row>
    <row r="305" ht="15">
      <c r="D305" s="2"/>
    </row>
    <row r="306" ht="15">
      <c r="D306" s="2"/>
    </row>
    <row r="307" ht="15">
      <c r="D307" s="2"/>
    </row>
    <row r="308" ht="15">
      <c r="D308" s="2"/>
    </row>
    <row r="309" ht="15">
      <c r="D309" s="2"/>
    </row>
    <row r="310" ht="15">
      <c r="D310" s="2"/>
    </row>
    <row r="311" ht="15">
      <c r="D311" s="2"/>
    </row>
    <row r="312" ht="15">
      <c r="D312" s="2"/>
    </row>
    <row r="313" ht="15">
      <c r="D313" s="2"/>
    </row>
    <row r="314" ht="15">
      <c r="D314" s="2"/>
    </row>
    <row r="315" ht="15">
      <c r="D315" s="2"/>
    </row>
    <row r="316" ht="15">
      <c r="D316" s="2"/>
    </row>
    <row r="317" ht="15">
      <c r="D317" s="2"/>
    </row>
    <row r="318" ht="15">
      <c r="D318" s="2"/>
    </row>
    <row r="319" ht="15">
      <c r="D319" s="2"/>
    </row>
    <row r="320" ht="15">
      <c r="D320" s="2"/>
    </row>
    <row r="321" ht="15">
      <c r="D321" s="2"/>
    </row>
    <row r="322" ht="15">
      <c r="D322" s="2"/>
    </row>
    <row r="323" ht="15">
      <c r="D323" s="2"/>
    </row>
    <row r="324" ht="15">
      <c r="D324" s="2"/>
    </row>
    <row r="325" ht="15">
      <c r="D325" s="2"/>
    </row>
    <row r="326" ht="15">
      <c r="D326" s="2"/>
    </row>
    <row r="327" ht="15">
      <c r="D327" s="2"/>
    </row>
    <row r="328" ht="15">
      <c r="D328" s="2"/>
    </row>
    <row r="329" ht="15">
      <c r="D329" s="2"/>
    </row>
    <row r="330" ht="15">
      <c r="D330" s="2"/>
    </row>
    <row r="331" ht="15">
      <c r="D331" s="2"/>
    </row>
    <row r="332" ht="15">
      <c r="D332" s="2"/>
    </row>
    <row r="333" ht="15">
      <c r="D333" s="2"/>
    </row>
    <row r="334" ht="15">
      <c r="D334" s="2"/>
    </row>
    <row r="335" ht="15">
      <c r="D335" s="2"/>
    </row>
    <row r="336" ht="15">
      <c r="D336" s="2"/>
    </row>
    <row r="337" ht="15">
      <c r="D337" s="2"/>
    </row>
    <row r="338" ht="15">
      <c r="D338" s="2"/>
    </row>
    <row r="339" ht="15">
      <c r="D339" s="2"/>
    </row>
    <row r="340" ht="15">
      <c r="D340" s="2"/>
    </row>
    <row r="341" ht="15">
      <c r="D341" s="2"/>
    </row>
    <row r="342" ht="15">
      <c r="D342" s="2"/>
    </row>
    <row r="343" ht="15">
      <c r="D343" s="2"/>
    </row>
    <row r="344" ht="15">
      <c r="D344" s="2"/>
    </row>
    <row r="345" ht="15">
      <c r="D345" s="2"/>
    </row>
    <row r="346" ht="15">
      <c r="D346" s="2"/>
    </row>
    <row r="347" ht="15">
      <c r="D347" s="2"/>
    </row>
    <row r="348" ht="15">
      <c r="D348" s="2"/>
    </row>
    <row r="349" ht="15">
      <c r="D349" s="2"/>
    </row>
    <row r="350" ht="15">
      <c r="D350" s="2"/>
    </row>
    <row r="351" ht="15">
      <c r="D351" s="2"/>
    </row>
    <row r="352" ht="15">
      <c r="D352" s="2"/>
    </row>
    <row r="353" ht="15">
      <c r="D353" s="2"/>
    </row>
    <row r="354" ht="15">
      <c r="D354" s="2"/>
    </row>
    <row r="355" ht="15">
      <c r="D355" s="2"/>
    </row>
    <row r="356" ht="15">
      <c r="D356" s="2"/>
    </row>
    <row r="357" ht="15">
      <c r="D357" s="2"/>
    </row>
    <row r="358" ht="15">
      <c r="D358" s="2"/>
    </row>
    <row r="359" ht="15">
      <c r="D359" s="2"/>
    </row>
    <row r="360" ht="15">
      <c r="D360" s="2"/>
    </row>
    <row r="361" ht="15">
      <c r="D361" s="2"/>
    </row>
    <row r="362" ht="15">
      <c r="D362" s="2"/>
    </row>
    <row r="363" ht="15">
      <c r="D363" s="2"/>
    </row>
    <row r="364" ht="15">
      <c r="D364" s="2"/>
    </row>
    <row r="365" ht="15">
      <c r="D365" s="2"/>
    </row>
    <row r="366" ht="15">
      <c r="D366" s="2"/>
    </row>
    <row r="367" ht="15">
      <c r="D367" s="2"/>
    </row>
    <row r="368" ht="15">
      <c r="D368" s="2"/>
    </row>
    <row r="369" ht="15">
      <c r="D369" s="2"/>
    </row>
    <row r="370" ht="15">
      <c r="D370" s="2"/>
    </row>
    <row r="371" ht="15">
      <c r="D371" s="2"/>
    </row>
    <row r="372" ht="15">
      <c r="D372" s="2"/>
    </row>
    <row r="373" ht="15">
      <c r="D373" s="2"/>
    </row>
    <row r="374" ht="15">
      <c r="D374" s="2"/>
    </row>
    <row r="375" ht="15">
      <c r="D375" s="2"/>
    </row>
    <row r="376" ht="15">
      <c r="D376" s="2"/>
    </row>
    <row r="377" ht="15">
      <c r="D377" s="2"/>
    </row>
    <row r="378" ht="15">
      <c r="D378" s="2"/>
    </row>
    <row r="379" ht="15">
      <c r="D379" s="2"/>
    </row>
    <row r="380" ht="15">
      <c r="D380" s="2"/>
    </row>
    <row r="381" ht="15">
      <c r="D381" s="2"/>
    </row>
    <row r="382" ht="15">
      <c r="D382" s="2"/>
    </row>
    <row r="383" ht="15">
      <c r="D383" s="2"/>
    </row>
    <row r="384" ht="15">
      <c r="D384" s="2"/>
    </row>
    <row r="385" ht="15">
      <c r="D385" s="2"/>
    </row>
    <row r="386" ht="15">
      <c r="D386" s="2"/>
    </row>
    <row r="387" ht="15">
      <c r="D387" s="2"/>
    </row>
    <row r="388" ht="15">
      <c r="D388" s="2"/>
    </row>
    <row r="389" ht="15">
      <c r="D389" s="2"/>
    </row>
    <row r="390" ht="15">
      <c r="D390" s="2"/>
    </row>
    <row r="391" ht="15">
      <c r="D391" s="2"/>
    </row>
    <row r="392" ht="15">
      <c r="D392" s="2"/>
    </row>
    <row r="393" ht="15">
      <c r="D393" s="2"/>
    </row>
    <row r="394" ht="15">
      <c r="D394" s="2"/>
    </row>
    <row r="395" ht="15">
      <c r="D395" s="2"/>
    </row>
    <row r="396" ht="15">
      <c r="D396" s="2"/>
    </row>
    <row r="397" ht="15">
      <c r="D397" s="2"/>
    </row>
    <row r="398" ht="15">
      <c r="D398" s="2"/>
    </row>
    <row r="399" ht="15">
      <c r="D399" s="2"/>
    </row>
    <row r="400" ht="15">
      <c r="D400" s="2"/>
    </row>
    <row r="401" ht="15">
      <c r="D401" s="2"/>
    </row>
    <row r="402" ht="15">
      <c r="D402" s="2"/>
    </row>
    <row r="403" ht="15">
      <c r="D403" s="2"/>
    </row>
    <row r="404" ht="15">
      <c r="D404" s="2"/>
    </row>
    <row r="405" ht="15">
      <c r="D405" s="2"/>
    </row>
    <row r="406" ht="15">
      <c r="D406" s="2"/>
    </row>
    <row r="407" ht="15">
      <c r="D407" s="2"/>
    </row>
    <row r="408" ht="15">
      <c r="D408" s="2"/>
    </row>
    <row r="409" ht="15">
      <c r="D409" s="2"/>
    </row>
    <row r="410" ht="15">
      <c r="D410" s="2"/>
    </row>
    <row r="411" ht="15">
      <c r="D411" s="2"/>
    </row>
    <row r="412" ht="15">
      <c r="D412" s="2"/>
    </row>
    <row r="413" ht="15">
      <c r="D413" s="2"/>
    </row>
    <row r="414" ht="15">
      <c r="D414" s="2"/>
    </row>
    <row r="415" ht="15">
      <c r="D415" s="2"/>
    </row>
    <row r="416" ht="15">
      <c r="D416" s="2"/>
    </row>
    <row r="417" ht="15">
      <c r="D417" s="2"/>
    </row>
    <row r="418" ht="15">
      <c r="D418" s="2"/>
    </row>
    <row r="419" ht="15">
      <c r="D419" s="2"/>
    </row>
    <row r="420" ht="15">
      <c r="D420" s="2"/>
    </row>
    <row r="421" ht="15">
      <c r="D421" s="2"/>
    </row>
    <row r="422" ht="15">
      <c r="D422" s="2"/>
    </row>
    <row r="423" ht="15">
      <c r="D423" s="2"/>
    </row>
    <row r="424" ht="15">
      <c r="D424" s="2"/>
    </row>
    <row r="425" ht="15">
      <c r="D425" s="2"/>
    </row>
    <row r="426" ht="15">
      <c r="D426" s="2"/>
    </row>
    <row r="427" ht="15">
      <c r="D427" s="2"/>
    </row>
    <row r="428" ht="15">
      <c r="D428" s="2"/>
    </row>
    <row r="429" ht="15">
      <c r="D429" s="2"/>
    </row>
    <row r="430" ht="15">
      <c r="D430" s="2"/>
    </row>
    <row r="431" ht="15">
      <c r="D431" s="2"/>
    </row>
    <row r="432" ht="15">
      <c r="D432" s="2"/>
    </row>
    <row r="433" ht="15">
      <c r="D433" s="2"/>
    </row>
    <row r="434" ht="15">
      <c r="D434" s="2"/>
    </row>
    <row r="435" ht="15">
      <c r="D435" s="2"/>
    </row>
    <row r="436" ht="15">
      <c r="D436" s="2"/>
    </row>
    <row r="437" ht="15">
      <c r="D437" s="2"/>
    </row>
    <row r="438" ht="15">
      <c r="D438" s="2"/>
    </row>
    <row r="439" ht="15">
      <c r="D439" s="2"/>
    </row>
    <row r="440" ht="15">
      <c r="D440" s="2"/>
    </row>
    <row r="441" ht="15">
      <c r="D441" s="2"/>
    </row>
    <row r="442" ht="15">
      <c r="D442" s="2"/>
    </row>
    <row r="443" ht="15">
      <c r="D443" s="2"/>
    </row>
    <row r="444" ht="15">
      <c r="D444" s="2"/>
    </row>
    <row r="445" ht="15">
      <c r="D445" s="2"/>
    </row>
    <row r="446" ht="15">
      <c r="D446" s="2"/>
    </row>
    <row r="447" ht="15">
      <c r="D447" s="2"/>
    </row>
    <row r="448" ht="15">
      <c r="D448" s="2"/>
    </row>
    <row r="449" ht="15">
      <c r="D449" s="2"/>
    </row>
    <row r="450" ht="15">
      <c r="D450" s="2"/>
    </row>
    <row r="451" ht="15">
      <c r="D451" s="2"/>
    </row>
    <row r="452" ht="15">
      <c r="D452" s="2"/>
    </row>
    <row r="453" ht="15">
      <c r="D453" s="2"/>
    </row>
    <row r="454" ht="15">
      <c r="D454" s="2"/>
    </row>
    <row r="455" ht="15">
      <c r="D455" s="2"/>
    </row>
    <row r="456" ht="15">
      <c r="D456" s="2"/>
    </row>
    <row r="457" ht="15">
      <c r="D457" s="2"/>
    </row>
    <row r="458" ht="15">
      <c r="D458" s="2"/>
    </row>
    <row r="459" ht="15">
      <c r="D459" s="2"/>
    </row>
    <row r="460" ht="15">
      <c r="D460" s="2"/>
    </row>
    <row r="461" ht="15">
      <c r="D461" s="2"/>
    </row>
    <row r="462" ht="15">
      <c r="D462" s="2"/>
    </row>
    <row r="463" ht="15">
      <c r="D463" s="2"/>
    </row>
    <row r="464" ht="15">
      <c r="D464" s="2"/>
    </row>
    <row r="465" ht="15">
      <c r="D465" s="2"/>
    </row>
    <row r="466" ht="15">
      <c r="D466" s="2"/>
    </row>
    <row r="467" ht="15">
      <c r="D467" s="2"/>
    </row>
    <row r="468" ht="15">
      <c r="D468" s="2"/>
    </row>
    <row r="469" ht="15">
      <c r="D469" s="2"/>
    </row>
    <row r="470" ht="15">
      <c r="D470" s="2"/>
    </row>
    <row r="471" ht="15">
      <c r="D471" s="2"/>
    </row>
    <row r="472" ht="15">
      <c r="D472" s="2"/>
    </row>
    <row r="473" ht="15">
      <c r="D473" s="2"/>
    </row>
    <row r="474" ht="15">
      <c r="D474" s="2"/>
    </row>
    <row r="475" ht="15">
      <c r="D475" s="2"/>
    </row>
    <row r="476" ht="15">
      <c r="D476" s="2"/>
    </row>
    <row r="477" ht="15">
      <c r="D477" s="2"/>
    </row>
    <row r="478" ht="15">
      <c r="D478" s="2"/>
    </row>
    <row r="479" ht="15">
      <c r="D479" s="2"/>
    </row>
    <row r="480" ht="15">
      <c r="D480" s="2"/>
    </row>
    <row r="481" ht="15">
      <c r="D481" s="2"/>
    </row>
    <row r="482" ht="15">
      <c r="D482" s="2"/>
    </row>
    <row r="483" ht="15">
      <c r="D483" s="2"/>
    </row>
    <row r="484" ht="15">
      <c r="D484" s="2"/>
    </row>
    <row r="485" ht="15">
      <c r="D485" s="2"/>
    </row>
    <row r="486" ht="15">
      <c r="D486" s="2"/>
    </row>
    <row r="487" ht="15">
      <c r="D487" s="2"/>
    </row>
    <row r="488" ht="15">
      <c r="D488" s="2"/>
    </row>
    <row r="489" ht="15">
      <c r="D489" s="2"/>
    </row>
    <row r="490" ht="15">
      <c r="D490" s="2"/>
    </row>
    <row r="491" ht="15">
      <c r="D491" s="2"/>
    </row>
    <row r="492" ht="15">
      <c r="D492" s="2"/>
    </row>
    <row r="493" ht="15">
      <c r="D493" s="2"/>
    </row>
    <row r="494" ht="15">
      <c r="D494" s="2"/>
    </row>
    <row r="495" ht="15">
      <c r="D495" s="2"/>
    </row>
    <row r="496" ht="15">
      <c r="D496" s="2"/>
    </row>
    <row r="497" ht="15">
      <c r="D497" s="2"/>
    </row>
    <row r="498" ht="15">
      <c r="D498" s="2"/>
    </row>
    <row r="499" ht="15">
      <c r="D499" s="2"/>
    </row>
    <row r="500" ht="15">
      <c r="D500" s="2"/>
    </row>
  </sheetData>
  <mergeCells count="2">
    <mergeCell ref="A1:J1"/>
    <mergeCell ref="B2:J2"/>
  </mergeCells>
  <printOptions/>
  <pageMargins left="0.75" right="1.17" top="0.58" bottom="0.77" header="0.5" footer="0.31"/>
  <pageSetup fitToHeight="1" fitToWidth="1" horizontalDpi="600" verticalDpi="600" orientation="landscape" scale="76" r:id="rId1"/>
  <headerFooter alignWithMargins="0">
    <oddHeader>&amp;R&amp;10Attachment A
Docket No. 98M-236T
CWM May 29, 2002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Wendling</dc:creator>
  <cp:keywords/>
  <dc:description/>
  <cp:lastModifiedBy>Lloyd Petersen</cp:lastModifiedBy>
  <cp:lastPrinted>2002-05-24T17:03:05Z</cp:lastPrinted>
  <dcterms:created xsi:type="dcterms:W3CDTF">2000-09-14T19:21:39Z</dcterms:created>
  <dcterms:modified xsi:type="dcterms:W3CDTF">2002-06-06T16:03:14Z</dcterms:modified>
  <cp:category/>
  <cp:version/>
  <cp:contentType/>
  <cp:contentStatus/>
</cp:coreProperties>
</file>